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4200" windowWidth="17085" windowHeight="4260" tabRatio="890"/>
  </bookViews>
  <sheets>
    <sheet name="Table 1" sheetId="1" r:id="rId1"/>
    <sheet name="Tables1_2_3" sheetId="39" r:id="rId2"/>
    <sheet name="Table 3H" sheetId="41" r:id="rId3"/>
    <sheet name="Table 4" sheetId="13" r:id="rId4"/>
    <sheet name="Table 5" sheetId="20" r:id="rId5"/>
    <sheet name="Table 6" sheetId="14" r:id="rId6"/>
    <sheet name="Table 7" sheetId="15" r:id="rId7"/>
    <sheet name="Table 8" sheetId="12" r:id="rId8"/>
    <sheet name="Table 9a" sheetId="16" r:id="rId9"/>
    <sheet name="Table 9b" sheetId="34" r:id="rId10"/>
  </sheets>
  <externalReferences>
    <externalReference r:id="rId11"/>
  </externalReferences>
  <definedNames>
    <definedName name="_xlnm._FilterDatabase" localSheetId="2" hidden="1">'Table 3H'!$A$7:$J$92</definedName>
    <definedName name="_xlnm._FilterDatabase" localSheetId="1" hidden="1">Tables1_2_3!$A$41:$DG$163</definedName>
    <definedName name="England_T1" localSheetId="2">'[1]Table 1'!$N$4</definedName>
    <definedName name="England_T1">'Table 1'!$N$4</definedName>
    <definedName name="Ireland_T1">'Table 1'!$N$8</definedName>
    <definedName name="NICR_T1">'Table 1'!$N$7</definedName>
    <definedName name="_xlnm.Print_Area" localSheetId="4">'Table 5'!$A$1:$M$16</definedName>
    <definedName name="_xlnm.Print_Area" localSheetId="5">'Table 6'!$A$1:$R$28</definedName>
    <definedName name="_xlnm.Print_Area" localSheetId="6">'Table 7'!$A$1:$S$29</definedName>
    <definedName name="_xlnm.Print_Area" localSheetId="7">'Table 8'!$A$1:$S$29</definedName>
    <definedName name="_xlnm.Print_Area" localSheetId="1">Tables1_2_3!$A$1:$H$163</definedName>
    <definedName name="_xlnm.Print_Titles" localSheetId="2">'Table 3H'!$7:$7</definedName>
    <definedName name="_xlnm.Print_Titles" localSheetId="1">Tables1_2_3!$1:$9</definedName>
    <definedName name="Scotland_T1">'Table 1'!$N$5</definedName>
    <definedName name="Wales_T1">'Table 1'!$N$6</definedName>
  </definedNames>
  <calcPr calcId="145621" concurrentCalc="0"/>
</workbook>
</file>

<file path=xl/calcChain.xml><?xml version="1.0" encoding="utf-8"?>
<calcChain xmlns="http://schemas.openxmlformats.org/spreadsheetml/2006/main">
  <c r="C92" i="41" l="1"/>
  <c r="C91" i="41"/>
  <c r="C90" i="41"/>
  <c r="C88" i="41"/>
  <c r="C87" i="41"/>
  <c r="C86" i="41"/>
  <c r="C85" i="41"/>
  <c r="C83" i="41"/>
  <c r="C82" i="41"/>
  <c r="C81" i="41"/>
  <c r="C80" i="41"/>
  <c r="C79" i="41"/>
  <c r="C77" i="41"/>
  <c r="C76" i="41"/>
  <c r="C75" i="41"/>
  <c r="C73" i="41"/>
  <c r="C71" i="41"/>
  <c r="C69" i="41"/>
  <c r="C68" i="41"/>
  <c r="C67" i="41"/>
  <c r="C66" i="41"/>
  <c r="C64" i="41"/>
  <c r="C63" i="41"/>
  <c r="C62" i="41"/>
  <c r="C60" i="41"/>
  <c r="C59" i="41"/>
  <c r="C58" i="41"/>
  <c r="C57" i="41"/>
  <c r="C56" i="41"/>
  <c r="C55" i="41"/>
  <c r="C53" i="41"/>
  <c r="C52" i="41"/>
  <c r="C51" i="41"/>
  <c r="C50" i="41"/>
  <c r="C49" i="41"/>
  <c r="C47" i="41"/>
  <c r="C46" i="41"/>
  <c r="C45" i="41"/>
  <c r="C44" i="41"/>
  <c r="C43" i="41"/>
  <c r="C41" i="41"/>
  <c r="C40" i="41"/>
  <c r="C39" i="41"/>
  <c r="C38" i="41"/>
  <c r="C37" i="41"/>
  <c r="C36" i="41"/>
  <c r="C35" i="41"/>
  <c r="C34" i="41"/>
  <c r="C33" i="41"/>
  <c r="C31" i="41"/>
  <c r="C30" i="41"/>
  <c r="C29" i="41"/>
  <c r="C28" i="41"/>
  <c r="C27" i="41"/>
  <c r="C25" i="41"/>
  <c r="C22" i="41"/>
  <c r="C21" i="41"/>
  <c r="C20" i="41"/>
  <c r="C19" i="41"/>
  <c r="C18" i="41"/>
  <c r="C17" i="41"/>
  <c r="C16" i="41"/>
  <c r="C15" i="41"/>
  <c r="C14" i="41"/>
  <c r="C13" i="41"/>
  <c r="C12" i="41"/>
  <c r="C11" i="41"/>
  <c r="C10" i="41"/>
  <c r="C9" i="41"/>
  <c r="Q21" i="12"/>
  <c r="Q20" i="12"/>
  <c r="Q11" i="12"/>
  <c r="Q10" i="12"/>
  <c r="Q21" i="15"/>
  <c r="Q20" i="15"/>
  <c r="Q11" i="15"/>
  <c r="Q10" i="15"/>
  <c r="Q21" i="14"/>
  <c r="Q20" i="14"/>
  <c r="Q11" i="14"/>
  <c r="Q10" i="14"/>
  <c r="O10" i="13"/>
  <c r="N8" i="20"/>
  <c r="C9" i="1"/>
  <c r="Q13" i="34"/>
  <c r="Q11" i="34"/>
  <c r="Q10" i="34"/>
  <c r="Q9" i="34"/>
  <c r="Q16" i="16"/>
  <c r="Q21" i="16"/>
  <c r="Q20" i="16"/>
  <c r="Q19" i="16"/>
  <c r="Q18" i="16"/>
  <c r="Q17" i="16"/>
  <c r="Q15" i="16"/>
  <c r="Q14" i="16"/>
  <c r="Q13" i="16"/>
  <c r="Q12" i="16"/>
  <c r="Q11" i="16"/>
  <c r="Q10" i="16"/>
  <c r="Q9" i="16"/>
  <c r="Q8" i="16"/>
  <c r="Q19" i="12"/>
  <c r="Q18" i="12"/>
  <c r="Q17" i="12"/>
  <c r="Q16" i="12"/>
  <c r="Q6" i="12"/>
  <c r="Q7" i="12"/>
  <c r="Q8" i="12"/>
  <c r="Q9" i="12"/>
  <c r="Q18" i="15"/>
  <c r="Q19" i="15"/>
  <c r="Q17" i="15"/>
  <c r="Q16" i="15"/>
  <c r="Q9" i="15"/>
  <c r="Q8" i="15"/>
  <c r="Q7" i="15"/>
  <c r="Q6" i="15"/>
  <c r="Q19" i="14"/>
  <c r="Q18" i="14"/>
  <c r="Q17" i="14"/>
  <c r="Q16" i="14"/>
  <c r="Q8" i="14"/>
  <c r="Q9" i="14"/>
  <c r="Q7" i="14"/>
  <c r="Q6" i="14"/>
  <c r="I9" i="1"/>
  <c r="J9" i="1"/>
  <c r="K9" i="1"/>
  <c r="M9" i="1"/>
  <c r="N7" i="1"/>
  <c r="O9" i="13"/>
  <c r="N6" i="1"/>
  <c r="O8" i="13"/>
  <c r="N8" i="1"/>
  <c r="N5" i="1"/>
  <c r="D9" i="1"/>
  <c r="E9" i="1"/>
  <c r="F9" i="1"/>
  <c r="G9" i="1"/>
  <c r="H9" i="1"/>
  <c r="L9" i="1"/>
  <c r="O9" i="1"/>
  <c r="N4" i="1"/>
  <c r="O6" i="13"/>
  <c r="N9" i="1"/>
  <c r="O11" i="13"/>
  <c r="O7" i="13"/>
</calcChain>
</file>

<file path=xl/sharedStrings.xml><?xml version="1.0" encoding="utf-8"?>
<sst xmlns="http://schemas.openxmlformats.org/spreadsheetml/2006/main" count="501" uniqueCount="269">
  <si>
    <t>100%**</t>
  </si>
  <si>
    <t xml:space="preserve">Note: Even in cancer registries which rely on active notification of cases, cancer incidence figures do not reach stability for some years after the end of a given year because of a small but steady stream of late registrations, some </t>
  </si>
  <si>
    <t>Dataset variable</t>
  </si>
  <si>
    <t xml:space="preserve">For most, but not all registries, the analysis is of the diagnosis year two years prior to report publish year </t>
  </si>
  <si>
    <t>Site of primary growth</t>
  </si>
  <si>
    <t>Basis of diagnosis</t>
  </si>
  <si>
    <t>Northern Ireland did not submit any data until the report published in 2002</t>
  </si>
  <si>
    <t>*</t>
  </si>
  <si>
    <t xml:space="preserve">     subsequently cancel/amend on their own database but have not yet sent these changes through to ONS</t>
  </si>
  <si>
    <t>Registry</t>
  </si>
  <si>
    <t>Scotland</t>
  </si>
  <si>
    <t>** Note: The % used in this table DIFFERS from the one used in table 1.</t>
  </si>
  <si>
    <r>
      <t>Northern Ireland</t>
    </r>
    <r>
      <rPr>
        <vertAlign val="superscript"/>
        <sz val="11"/>
        <rFont val="Arial"/>
        <family val="2"/>
      </rPr>
      <t>8</t>
    </r>
  </si>
  <si>
    <t>Wales</t>
  </si>
  <si>
    <t>Target:</t>
  </si>
  <si>
    <t>* All invasive cases excluding non-melanoma skin cancer</t>
  </si>
  <si>
    <t>Age 0-4</t>
  </si>
  <si>
    <t>Age 5-9</t>
  </si>
  <si>
    <t>Age 10-14</t>
  </si>
  <si>
    <t>M</t>
  </si>
  <si>
    <t>This table shows the % of cases with a Valid Known code on the database</t>
  </si>
  <si>
    <t>Patient's address</t>
  </si>
  <si>
    <t>Post code</t>
  </si>
  <si>
    <t>Sex</t>
  </si>
  <si>
    <t>Date of birth</t>
  </si>
  <si>
    <t>Anniversary (diagnosis) date</t>
  </si>
  <si>
    <t>Date of death (where dead)</t>
  </si>
  <si>
    <t>Type of growth</t>
  </si>
  <si>
    <t>Behaviour of growth</t>
  </si>
  <si>
    <t>The % complete data were supplied via the management reports supplied quarterly by ONS, without any intervention</t>
  </si>
  <si>
    <t>The target for completeness was originally 90%. This changed to 100% for the 2000 diagnosis data, reported in 2002.</t>
  </si>
  <si>
    <t>**</t>
  </si>
  <si>
    <t>Trends in % Death Certificate Only</t>
  </si>
  <si>
    <t>Ethnicity</t>
  </si>
  <si>
    <t>ONS ready £</t>
  </si>
  <si>
    <t>% ONS ready***</t>
  </si>
  <si>
    <t xml:space="preserve">         of which first come to the attention of the registry through death certification</t>
  </si>
  <si>
    <t xml:space="preserve">Proportion (%) of registrations received by ONS within 18 months </t>
  </si>
  <si>
    <t xml:space="preserve">  of year end (Target: 100%*)</t>
  </si>
  <si>
    <t xml:space="preserve">  (as percentage of the previous 3 complete years held by ONS**)</t>
  </si>
  <si>
    <t>Initial £</t>
  </si>
  <si>
    <t>Haematology</t>
  </si>
  <si>
    <t xml:space="preserve">Most, but not all, registries' analysis is of the diagnosis year two years prior to report publish year </t>
  </si>
  <si>
    <r>
      <t xml:space="preserve">Year report published </t>
    </r>
    <r>
      <rPr>
        <b/>
        <vertAlign val="superscript"/>
        <sz val="11"/>
        <rFont val="Arial"/>
        <family val="2"/>
      </rPr>
      <t>2</t>
    </r>
  </si>
  <si>
    <r>
      <t xml:space="preserve">Year report published </t>
    </r>
    <r>
      <rPr>
        <b/>
        <vertAlign val="superscript"/>
        <sz val="11"/>
        <rFont val="Arial"/>
        <family val="2"/>
      </rPr>
      <t>1</t>
    </r>
  </si>
  <si>
    <t>£ Initial covers cases where not all the basic information has been received or validity has not been confirmed. ONS ready is defined as "of a standard usable for analysis and in publications"</t>
  </si>
  <si>
    <t>by 06/07</t>
  </si>
  <si>
    <r>
      <t>Northern Ireland</t>
    </r>
    <r>
      <rPr>
        <vertAlign val="superscript"/>
        <sz val="11"/>
        <rFont val="Arial"/>
        <family val="2"/>
      </rPr>
      <t>9</t>
    </r>
  </si>
  <si>
    <t>Thames did not receive any mortality data in 2001 and so an average cannot be obtained for the new combined area of Eastern or figures presented for Thames</t>
  </si>
  <si>
    <t>Only grade for breast cancer has been shown, and the staging information been removed from the table since the definitions for which staging data should be collected/presented have changed in the 2007 report</t>
  </si>
  <si>
    <t>For all reports, the figures for NWCIS were produced by multiplying the office area-specific estimates for the old MCCR (NWCIS: Liverpool) and NWCR (NWCIS: Manchester) registries by the proportions of ONS Ready cases reported for each area for each year</t>
  </si>
  <si>
    <t>Prior to the report published in 2000, Trent excluded DCOs from these calculations, artificially inflating the %MV reported - to avoid confusion, the figures for 1998 and 1999 have not been shown</t>
  </si>
  <si>
    <t>TABLE 1:</t>
  </si>
  <si>
    <t>TABLE 7:</t>
  </si>
  <si>
    <r>
      <t>Northern Ireland</t>
    </r>
    <r>
      <rPr>
        <vertAlign val="superscript"/>
        <sz val="11"/>
        <rFont val="Arial"/>
        <family val="2"/>
      </rPr>
      <t>7</t>
    </r>
  </si>
  <si>
    <t>by 06/02</t>
  </si>
  <si>
    <t>Trends in timeliness (as reported by ONS)</t>
  </si>
  <si>
    <t>% DCO: males (target: 2%)</t>
  </si>
  <si>
    <t>% DCO: females (target: 2%)</t>
  </si>
  <si>
    <t>Trends in % Microscopically verified</t>
  </si>
  <si>
    <t xml:space="preserve">% Microscopically verified: males </t>
  </si>
  <si>
    <t>% Microscopically verified: females</t>
  </si>
  <si>
    <t>Trends in Mortality : Incidence ratios</t>
  </si>
  <si>
    <t xml:space="preserve">Mortality : Incidence ratio - males </t>
  </si>
  <si>
    <t>Mortality : Incidence ratio - females</t>
  </si>
  <si>
    <t>Trends in completeness of the dataset - demographics and diagnostic details</t>
  </si>
  <si>
    <t>Trends in completeness of the dataset - treatment and prognostic tumour details</t>
  </si>
  <si>
    <t>by 06/03</t>
  </si>
  <si>
    <t>by 06/04</t>
  </si>
  <si>
    <t>by 06/05</t>
  </si>
  <si>
    <t>by 06/06</t>
  </si>
  <si>
    <t>NHS number (England Only)</t>
  </si>
  <si>
    <t>Northern Ireland</t>
  </si>
  <si>
    <t>by 06/08</t>
  </si>
  <si>
    <r>
      <t xml:space="preserve">     </t>
    </r>
    <r>
      <rPr>
        <sz val="11"/>
        <rFont val="Arial"/>
        <family val="2"/>
      </rPr>
      <t>All xnmsc - Therapeutic surgery</t>
    </r>
  </si>
  <si>
    <r>
      <t xml:space="preserve">     </t>
    </r>
    <r>
      <rPr>
        <sz val="11"/>
        <rFont val="Arial"/>
        <family val="2"/>
      </rPr>
      <t xml:space="preserve">All xnmsc - Chemotherapy </t>
    </r>
  </si>
  <si>
    <t>Reports from 2007 reflect the boundary change between Eastern and Thames where Eastern includes Hertfordshire and Essex from 2007 onwards</t>
  </si>
  <si>
    <t>NHS Number for England and Wales; CHI for Scotland and Health and Social Care Number for Northern Ireland</t>
  </si>
  <si>
    <r>
      <t xml:space="preserve">     </t>
    </r>
    <r>
      <rPr>
        <sz val="11"/>
        <rFont val="Arial"/>
        <family val="2"/>
      </rPr>
      <t xml:space="preserve">All xnmsc - Radiotherapy </t>
    </r>
    <r>
      <rPr>
        <vertAlign val="superscript"/>
        <sz val="11"/>
        <rFont val="Arial"/>
        <family val="2"/>
      </rPr>
      <t>4</t>
    </r>
  </si>
  <si>
    <r>
      <t xml:space="preserve">Grade - Breast cancer only </t>
    </r>
    <r>
      <rPr>
        <vertAlign val="superscript"/>
        <sz val="11"/>
        <rFont val="Arial"/>
        <family val="2"/>
      </rPr>
      <t>5</t>
    </r>
  </si>
  <si>
    <t>Standard Proforma for Reporting Registry Performance</t>
  </si>
  <si>
    <t>All xnmsc unless stated</t>
  </si>
  <si>
    <t xml:space="preserve">Table No. &amp; Parameters </t>
  </si>
  <si>
    <t xml:space="preserve">Target /Expected Value  </t>
  </si>
  <si>
    <t>WCISU</t>
  </si>
  <si>
    <t>NICR</t>
  </si>
  <si>
    <t>Table 1   Registrations and timeliness</t>
  </si>
  <si>
    <t>% ONS ready</t>
  </si>
  <si>
    <t>Table 2A   % change in registrations - males</t>
  </si>
  <si>
    <t xml:space="preserve">Lung </t>
  </si>
  <si>
    <t>Melanoma of skin</t>
  </si>
  <si>
    <t xml:space="preserve">Colorectal </t>
  </si>
  <si>
    <t xml:space="preserve">Prostate </t>
  </si>
  <si>
    <t xml:space="preserve">Bladder </t>
  </si>
  <si>
    <t>All xnmsc</t>
  </si>
  <si>
    <t>Table 2B   % change in registrations - females</t>
  </si>
  <si>
    <t xml:space="preserve">Breast Invasive </t>
  </si>
  <si>
    <t xml:space="preserve">Breast In Situ </t>
  </si>
  <si>
    <t xml:space="preserve">Cervix Invasive </t>
  </si>
  <si>
    <t xml:space="preserve">Cervix In Situ </t>
  </si>
  <si>
    <t>Table 2C   Childhood cancer incidence rates</t>
  </si>
  <si>
    <t xml:space="preserve">F </t>
  </si>
  <si>
    <t xml:space="preserve">III-defined sites </t>
  </si>
  <si>
    <t xml:space="preserve">All xnmsc Male  </t>
  </si>
  <si>
    <t xml:space="preserve">All xnmsc Female </t>
  </si>
  <si>
    <t>All xnmsc M&lt;75</t>
  </si>
  <si>
    <t>All xnmsc M&gt;=75</t>
  </si>
  <si>
    <t>All xnmsc F&lt;75</t>
  </si>
  <si>
    <t>All xnmsc F&gt;=75</t>
  </si>
  <si>
    <t xml:space="preserve">Table 3A   Completeness of the dataset - demographics and diagnostic details </t>
  </si>
  <si>
    <t>Patient's name</t>
  </si>
  <si>
    <t>Postcode</t>
  </si>
  <si>
    <t>Unique health identifier</t>
  </si>
  <si>
    <t xml:space="preserve">     Therapeutic Surgery (% yes)</t>
  </si>
  <si>
    <t xml:space="preserve">     Chemotherapy  (% yes)</t>
  </si>
  <si>
    <t xml:space="preserve">     Breast cancer - Hormone  (% yes)</t>
  </si>
  <si>
    <t xml:space="preserve">     Prostate cancer - Hormone  (% yes)</t>
  </si>
  <si>
    <t xml:space="preserve">     Breast cancer - % screen detected for ages 50-67</t>
  </si>
  <si>
    <t xml:space="preserve">     Breast cancer - % with full screening category for ages 50-67</t>
  </si>
  <si>
    <t xml:space="preserve">     Cervical cancer - % screen detected for ages 25-67</t>
  </si>
  <si>
    <t xml:space="preserve">TABLE 4:   </t>
  </si>
  <si>
    <t xml:space="preserve">TABLE 5:     </t>
  </si>
  <si>
    <t>TABLE 6:</t>
  </si>
  <si>
    <t>TABLE 9A:</t>
  </si>
  <si>
    <t>TABLE 9B:</t>
  </si>
  <si>
    <t>by 06/09</t>
  </si>
  <si>
    <t xml:space="preserve">     All xnmsc - any treatment, ages 0-24</t>
  </si>
  <si>
    <t xml:space="preserve">     All xnmsc - any treatment, ages 25-64</t>
  </si>
  <si>
    <t xml:space="preserve">     All xnmsc - any treatment, ages 65+</t>
  </si>
  <si>
    <t xml:space="preserve">    Colorectal Cancer - any treatment, ages 0-64</t>
  </si>
  <si>
    <t xml:space="preserve">    Colorectal Cancer - any treatment, ages 65+</t>
  </si>
  <si>
    <t xml:space="preserve">    Female Breast Cancer - any treatment, ages 0-64</t>
  </si>
  <si>
    <t xml:space="preserve">    Female Breast Cancer - any treatment, ages 65+</t>
  </si>
  <si>
    <t xml:space="preserve">    Prostate Cancer - any treatment, ages 0-64</t>
  </si>
  <si>
    <t xml:space="preserve">    Prostate Cancer - any treatment, ages 65+</t>
  </si>
  <si>
    <t>95% CI</t>
  </si>
  <si>
    <t xml:space="preserve">     Radiotherapy  (% yes)</t>
  </si>
  <si>
    <t>by 06/10</t>
  </si>
  <si>
    <t>by 03/11</t>
  </si>
  <si>
    <t>by 12/11</t>
  </si>
  <si>
    <t>For 2000 reports the separate estimates for Northern and Yorkshire registries have been averaged</t>
  </si>
  <si>
    <t>Treatment codes (% yes)</t>
  </si>
  <si>
    <t xml:space="preserve">Patient's name </t>
  </si>
  <si>
    <t>Unique Health Identifier 3</t>
  </si>
  <si>
    <t>***The percentage classified as being ONS Ready is compared to the average number of registrations in 2008-2010</t>
  </si>
  <si>
    <t>by 01/13</t>
  </si>
  <si>
    <t>Breast cancer - % with known Bloom and Richardson grade</t>
  </si>
  <si>
    <t>Breast cancer - % with known number of positive nodes</t>
  </si>
  <si>
    <t>Breast cancer - % with known invasive size</t>
  </si>
  <si>
    <t>Breast cancer - % with known NPI score</t>
  </si>
  <si>
    <t>Oesophagus</t>
  </si>
  <si>
    <t>Stomach</t>
  </si>
  <si>
    <t>Appendix</t>
  </si>
  <si>
    <t>Colon</t>
  </si>
  <si>
    <t>Rectum</t>
  </si>
  <si>
    <t>Liver</t>
  </si>
  <si>
    <t>Gallbladder</t>
  </si>
  <si>
    <t>Ampulla of Vater</t>
  </si>
  <si>
    <t>Pancreas</t>
  </si>
  <si>
    <t>Lung</t>
  </si>
  <si>
    <t>Pleura</t>
  </si>
  <si>
    <t>Malignant melanoma of skin</t>
  </si>
  <si>
    <t>Vulva</t>
  </si>
  <si>
    <t>Vagina</t>
  </si>
  <si>
    <t>Cervix</t>
  </si>
  <si>
    <t>Endometrium</t>
  </si>
  <si>
    <t>Uterus - other</t>
  </si>
  <si>
    <t>Ovary</t>
  </si>
  <si>
    <t>Peritoneum</t>
  </si>
  <si>
    <t>Penis</t>
  </si>
  <si>
    <t>Prostate</t>
  </si>
  <si>
    <t>Testis</t>
  </si>
  <si>
    <t>Scrotum</t>
  </si>
  <si>
    <t>Urethra</t>
  </si>
  <si>
    <t>Myeloma</t>
  </si>
  <si>
    <t>CLL</t>
  </si>
  <si>
    <t>Gynaecological</t>
  </si>
  <si>
    <t>Gynaecological - All</t>
  </si>
  <si>
    <t>Hepatobilliary &amp; Pancreas</t>
  </si>
  <si>
    <t>Haematological</t>
  </si>
  <si>
    <t>Upper Gastro Intestinal</t>
  </si>
  <si>
    <t>Upper Gastro Intestinal - All</t>
  </si>
  <si>
    <t>Urological</t>
  </si>
  <si>
    <t>Urological - All</t>
  </si>
  <si>
    <t>Male Reproductive Organs</t>
  </si>
  <si>
    <t>Male Reproductive Organs - All</t>
  </si>
  <si>
    <t>Eye</t>
  </si>
  <si>
    <t>Lung- All</t>
  </si>
  <si>
    <t>Sarcoma</t>
  </si>
  <si>
    <t>Bone</t>
  </si>
  <si>
    <t>Sarcoma - All</t>
  </si>
  <si>
    <t>Other Invasive (not grouped)</t>
  </si>
  <si>
    <t>Adrenal Cortex</t>
  </si>
  <si>
    <t>Malignant melanoma of skin - All</t>
  </si>
  <si>
    <t>Breast</t>
  </si>
  <si>
    <t>Head &amp; Neck</t>
  </si>
  <si>
    <t xml:space="preserve">Malignant Melanoma of Skin </t>
  </si>
  <si>
    <t>All Invasive (xnmsc)</t>
  </si>
  <si>
    <t>Small Intestine</t>
  </si>
  <si>
    <t>Fallopian Tube</t>
  </si>
  <si>
    <t>Gestational Trophoblastic Disease</t>
  </si>
  <si>
    <t>Hodgkin Lymphoma</t>
  </si>
  <si>
    <t>Non-Hodgkin Lymphoma</t>
  </si>
  <si>
    <t>Head and Neck - All</t>
  </si>
  <si>
    <t>Extrahepatic Ducts/Bilary Tract, NOS</t>
  </si>
  <si>
    <t>Prostate - All</t>
  </si>
  <si>
    <t>Soft Tissue</t>
  </si>
  <si>
    <t>Kidney, Renal Pelvis and Ureter</t>
  </si>
  <si>
    <t>Urinary Bladder</t>
  </si>
  <si>
    <t>Anal Canal</t>
  </si>
  <si>
    <t>Larynx</t>
  </si>
  <si>
    <t>Nasal and Accessory Sinus</t>
  </si>
  <si>
    <t>Thyroid</t>
  </si>
  <si>
    <t>Colorectal (inc' anal canal)</t>
  </si>
  <si>
    <t>Breast - All</t>
  </si>
  <si>
    <t>Colorectal  (inc' anal canal) - All</t>
  </si>
  <si>
    <t>Haematological - All</t>
  </si>
  <si>
    <t>Hepatobilliary &amp; Pancreas - All</t>
  </si>
  <si>
    <t>Population ^</t>
  </si>
  <si>
    <t>^ Population defined using Lower Super Output Area populations for 2010 on UKACR website www.ukacr.org to the nearest thousand</t>
  </si>
  <si>
    <t>Lip, Oral Cavity and Pharynx</t>
  </si>
  <si>
    <t>Table 3D   Completeness of the dataset - site specific information for breast cancer</t>
  </si>
  <si>
    <t>** For all registries, all cases diagnosed in a given calendar year should have been completed, entered onto the registry computer system and sent to ONS within 13 months of the end of the calendar year.</t>
  </si>
  <si>
    <t>Proportion (%) of registrations completed (ONS Ready) within specific timeliness targets*</t>
  </si>
  <si>
    <t>For years 2000 to 2008 the target was 100% within 18 months of the end of the diagnosis year</t>
  </si>
  <si>
    <t>For 2009 the target reduced to 100% within 15 months of the end of the diagnosis year</t>
  </si>
  <si>
    <t>For 2010 onward the target has reduced to 100% within 12 months of the diagnosis year</t>
  </si>
  <si>
    <t xml:space="preserve">TABLE 8:     </t>
  </si>
  <si>
    <t>Thames did not receive any mortality data in 2001 and so were excluded from the England average for 2001 registrations in the 2003 report</t>
  </si>
  <si>
    <r>
      <t>Table 2F   % Zero survival (males &amp; females)</t>
    </r>
    <r>
      <rPr>
        <i/>
        <sz val="10"/>
        <rFont val="Arial"/>
        <family val="2"/>
      </rPr>
      <t xml:space="preserve"> (+1%)</t>
    </r>
  </si>
  <si>
    <r>
      <t xml:space="preserve">Table 2E   % death certificate only (males &amp; females) for previous diagnosis year </t>
    </r>
    <r>
      <rPr>
        <i/>
        <sz val="10"/>
        <rFont val="Arial"/>
        <family val="2"/>
      </rPr>
      <t>(+1%)</t>
    </r>
  </si>
  <si>
    <r>
      <t xml:space="preserve">Table 2D   % death certificate only (males &amp; females)  </t>
    </r>
    <r>
      <rPr>
        <i/>
        <sz val="10"/>
        <rFont val="Arial"/>
        <family val="2"/>
      </rPr>
      <t>(+1%)</t>
    </r>
  </si>
  <si>
    <r>
      <t xml:space="preserve">Table 2H   % Non-specificity of morphology codes for cases which are microscopically verified </t>
    </r>
    <r>
      <rPr>
        <i/>
        <sz val="10"/>
        <rFont val="Arial"/>
        <family val="2"/>
      </rPr>
      <t>(+0.5%)</t>
    </r>
  </si>
  <si>
    <r>
      <t xml:space="preserve">Table 3C   Completeness of the dataset - screening information </t>
    </r>
    <r>
      <rPr>
        <i/>
        <sz val="10"/>
        <rFont val="Arial"/>
        <family val="2"/>
      </rPr>
      <t>(breast cancer screen detected 50%, breast cancer with full screening category 75%, cervical cancer screen detected 25%)</t>
    </r>
  </si>
  <si>
    <r>
      <t>Table 2G   % microscopically verified (males &amp; females)</t>
    </r>
    <r>
      <rPr>
        <i/>
        <sz val="10"/>
        <rFont val="Arial"/>
        <family val="2"/>
      </rPr>
      <t xml:space="preserve"> (-1%)</t>
    </r>
  </si>
  <si>
    <r>
      <t xml:space="preserve">Table 2I   Mortality : Incidence ratios </t>
    </r>
    <r>
      <rPr>
        <i/>
        <sz val="10"/>
        <rFont val="Arial"/>
        <family val="2"/>
      </rPr>
      <t>(+ -0.05)</t>
    </r>
  </si>
  <si>
    <t>For comment: Significant variation based on local average for previous three years or strange compared to UK/England, Or peer review or target not met</t>
  </si>
  <si>
    <t>Expected value not met/interesting compared to others</t>
  </si>
  <si>
    <r>
      <t>Table 3B   Completeness of the dataset - treatment information</t>
    </r>
    <r>
      <rPr>
        <i/>
        <sz val="10"/>
        <rFont val="Arial"/>
        <family val="2"/>
      </rPr>
      <t xml:space="preserve"> (therapeutic surgery, radiotherapy, chemotherapy, breast cancer hormone therapy and prostate cancer hormone therapy -0.5%)</t>
    </r>
  </si>
  <si>
    <t>&gt;59%</t>
  </si>
  <si>
    <t>35% - 59%</t>
  </si>
  <si>
    <t>&lt;35%</t>
  </si>
  <si>
    <t>Registrations* and timeliness** reported by registries as at 01/03/14</t>
  </si>
  <si>
    <t>2012 Numbers</t>
  </si>
  <si>
    <t>England</t>
  </si>
  <si>
    <t>All subsequent tables report on the diagnosis year 2012 (With the exception of table 3c  which reports on screening information for diagnosis year 2011)</t>
  </si>
  <si>
    <t>Ireland</t>
  </si>
  <si>
    <t>UKIACR average</t>
  </si>
  <si>
    <t>Republic of Ireland</t>
  </si>
  <si>
    <t>by 03/14</t>
  </si>
  <si>
    <r>
      <t>Completeness of the dataset (UKIACR Average</t>
    </r>
    <r>
      <rPr>
        <b/>
        <vertAlign val="superscript"/>
        <sz val="16"/>
        <rFont val="Arial"/>
        <family val="2"/>
      </rPr>
      <t>1</t>
    </r>
    <r>
      <rPr>
        <b/>
        <sz val="16"/>
        <rFont val="Arial"/>
        <family val="2"/>
      </rPr>
      <t>)</t>
    </r>
  </si>
  <si>
    <t>UKIACR average for 2014 onwards; UK average for 2003-2013; GB average prior to 2003; England &amp; Scotland average in 1998 report</t>
  </si>
  <si>
    <r>
      <t>England</t>
    </r>
    <r>
      <rPr>
        <b/>
        <vertAlign val="superscript"/>
        <sz val="11"/>
        <rFont val="Arial"/>
        <family val="2"/>
      </rPr>
      <t>2</t>
    </r>
  </si>
  <si>
    <r>
      <t>UKIACR Total</t>
    </r>
    <r>
      <rPr>
        <b/>
        <vertAlign val="superscript"/>
        <sz val="10"/>
        <rFont val="Arial"/>
        <family val="2"/>
      </rPr>
      <t>1</t>
    </r>
  </si>
  <si>
    <t>N/A</t>
  </si>
  <si>
    <t>1:</t>
  </si>
  <si>
    <t>2012 data is the first year of Republic of Ireland submitting data. Previous UKIACR averages exclude the Republic of Ireland.</t>
  </si>
  <si>
    <r>
      <t>UKIACR average</t>
    </r>
    <r>
      <rPr>
        <b/>
        <vertAlign val="superscript"/>
        <sz val="11"/>
        <rFont val="Arial"/>
        <family val="2"/>
      </rPr>
      <t>1</t>
    </r>
  </si>
  <si>
    <r>
      <t>UKIACR</t>
    </r>
    <r>
      <rPr>
        <b/>
        <vertAlign val="superscript"/>
        <sz val="11"/>
        <rFont val="Arial"/>
        <family val="2"/>
      </rPr>
      <t>8</t>
    </r>
    <r>
      <rPr>
        <b/>
        <sz val="11"/>
        <rFont val="Arial"/>
        <family val="2"/>
      </rPr>
      <t xml:space="preserve"> average</t>
    </r>
  </si>
  <si>
    <t>GB average prior to 2002; England &amp; Scotland average in 1998 report; Republic of Ireland's first year of inclusion is 2014 and is excluded from previous averages</t>
  </si>
  <si>
    <r>
      <t>UKIACR</t>
    </r>
    <r>
      <rPr>
        <b/>
        <vertAlign val="superscript"/>
        <sz val="11"/>
        <rFont val="Arial"/>
        <family val="2"/>
      </rPr>
      <t>9</t>
    </r>
    <r>
      <rPr>
        <b/>
        <sz val="11"/>
        <rFont val="Arial"/>
        <family val="2"/>
      </rPr>
      <t xml:space="preserve"> average</t>
    </r>
  </si>
  <si>
    <r>
      <t>UKIACR</t>
    </r>
    <r>
      <rPr>
        <b/>
        <vertAlign val="superscript"/>
        <sz val="11"/>
        <rFont val="Arial"/>
        <family val="2"/>
      </rPr>
      <t>10</t>
    </r>
    <r>
      <rPr>
        <b/>
        <sz val="11"/>
        <rFont val="Arial"/>
        <family val="2"/>
      </rPr>
      <t xml:space="preserve"> average</t>
    </r>
  </si>
  <si>
    <t xml:space="preserve"> </t>
  </si>
  <si>
    <t>OPTIONAL: Measure is 5 percentage points outside UKIACR mean</t>
  </si>
  <si>
    <t>100% +2%</t>
  </si>
  <si>
    <t>UKIACR Average excludes Wales for radiotherapy as WCISU only receive partial radiotherapy information at present.</t>
  </si>
  <si>
    <t xml:space="preserve">Table 3H   Completenss of the dataset - % stage complete by cancer site groups summary (males and females) </t>
  </si>
  <si>
    <t>Table 3H (2)  Completenss of the dataset  - % stage complete by cancer sites (males and females)</t>
  </si>
  <si>
    <t>Oesophagogastric Juntion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</si>
</sst>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0.0"/>
    <numFmt numFmtId="165" formatCode="_-* #,##0_-;\-* #,##0_-;_-* &quot;-&quot;??_-;_-@_-"/>
  </numFmts>
  <fonts count="4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vertAlign val="superscript"/>
      <sz val="10"/>
      <name val="Arial"/>
      <family val="2"/>
    </font>
    <font>
      <b/>
      <sz val="16"/>
      <name val="Arial"/>
      <family val="2"/>
    </font>
    <font>
      <b/>
      <vertAlign val="superscript"/>
      <sz val="16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vertAlign val="superscript"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10"/>
      <color indexed="10"/>
      <name val="Arial"/>
      <family val="2"/>
    </font>
    <font>
      <sz val="11"/>
      <name val="Lucida Sans Unicode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11"/>
      <color theme="0"/>
      <name val="Calibri"/>
      <family val="2"/>
      <scheme val="minor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sz val="10"/>
      <color rgb="FF92D050"/>
      <name val="Arial"/>
      <family val="2"/>
    </font>
    <font>
      <b/>
      <vertAlign val="superscript"/>
      <sz val="10"/>
      <name val="Arial"/>
      <family val="2"/>
    </font>
    <font>
      <vertAlign val="superscript"/>
      <sz val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27" fillId="6" borderId="0" applyNumberFormat="0" applyBorder="0" applyAlignment="0" applyProtection="0"/>
    <xf numFmtId="0" fontId="2" fillId="0" borderId="0"/>
    <xf numFmtId="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16">
    <xf numFmtId="0" fontId="0" fillId="0" borderId="0" xfId="0"/>
    <xf numFmtId="0" fontId="0" fillId="0" borderId="0" xfId="0" applyBorder="1"/>
    <xf numFmtId="0" fontId="3" fillId="0" borderId="0" xfId="0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/>
    <xf numFmtId="0" fontId="6" fillId="0" borderId="0" xfId="0" applyFont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164" fontId="7" fillId="0" borderId="0" xfId="0" applyNumberFormat="1" applyFont="1" applyBorder="1"/>
    <xf numFmtId="0" fontId="6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2" fillId="0" borderId="0" xfId="0" applyFont="1"/>
    <xf numFmtId="0" fontId="6" fillId="0" borderId="0" xfId="0" applyFont="1" applyBorder="1" applyAlignment="1">
      <alignment horizontal="left"/>
    </xf>
    <xf numFmtId="0" fontId="11" fillId="0" borderId="0" xfId="0" applyFont="1" applyBorder="1"/>
    <xf numFmtId="0" fontId="11" fillId="0" borderId="0" xfId="0" applyFont="1"/>
    <xf numFmtId="1" fontId="0" fillId="0" borderId="0" xfId="0" applyNumberFormat="1"/>
    <xf numFmtId="164" fontId="5" fillId="0" borderId="0" xfId="0" applyNumberFormat="1" applyFont="1" applyBorder="1"/>
    <xf numFmtId="164" fontId="0" fillId="0" borderId="0" xfId="0" applyNumberFormat="1"/>
    <xf numFmtId="49" fontId="6" fillId="0" borderId="0" xfId="0" applyNumberFormat="1" applyFont="1" applyAlignment="1"/>
    <xf numFmtId="0" fontId="4" fillId="0" borderId="0" xfId="0" applyFont="1"/>
    <xf numFmtId="9" fontId="1" fillId="0" borderId="0" xfId="0" applyNumberFormat="1" applyFont="1" applyAlignment="1">
      <alignment horizontal="right"/>
    </xf>
    <xf numFmtId="164" fontId="0" fillId="0" borderId="0" xfId="0" applyNumberFormat="1" applyBorder="1"/>
    <xf numFmtId="0" fontId="12" fillId="0" borderId="0" xfId="0" applyFont="1"/>
    <xf numFmtId="0" fontId="13" fillId="0" borderId="0" xfId="0" applyFont="1"/>
    <xf numFmtId="0" fontId="8" fillId="0" borderId="0" xfId="0" applyFont="1" applyBorder="1"/>
    <xf numFmtId="0" fontId="9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1" fontId="4" fillId="0" borderId="0" xfId="0" applyNumberFormat="1" applyFont="1" applyBorder="1"/>
    <xf numFmtId="0" fontId="6" fillId="0" borderId="0" xfId="0" applyFont="1" applyBorder="1" applyAlignment="1">
      <alignment horizontal="right"/>
    </xf>
    <xf numFmtId="0" fontId="16" fillId="0" borderId="1" xfId="0" applyFont="1" applyBorder="1"/>
    <xf numFmtId="0" fontId="20" fillId="0" borderId="0" xfId="0" applyFont="1"/>
    <xf numFmtId="0" fontId="23" fillId="0" borderId="0" xfId="0" applyFont="1"/>
    <xf numFmtId="0" fontId="22" fillId="0" borderId="0" xfId="0" applyFont="1"/>
    <xf numFmtId="0" fontId="17" fillId="3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5" borderId="0" xfId="0" applyFont="1" applyFill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/>
    <xf numFmtId="0" fontId="4" fillId="0" borderId="29" xfId="0" applyFont="1" applyBorder="1" applyAlignment="1">
      <alignment horizontal="center" vertical="center" wrapText="1"/>
    </xf>
    <xf numFmtId="0" fontId="25" fillId="0" borderId="0" xfId="0" applyFont="1"/>
    <xf numFmtId="0" fontId="26" fillId="0" borderId="0" xfId="0" applyFont="1"/>
    <xf numFmtId="0" fontId="2" fillId="5" borderId="0" xfId="0" applyFont="1" applyFill="1" applyBorder="1"/>
    <xf numFmtId="0" fontId="2" fillId="5" borderId="0" xfId="0" applyFont="1" applyFill="1"/>
    <xf numFmtId="0" fontId="2" fillId="0" borderId="34" xfId="0" applyFont="1" applyFill="1" applyBorder="1" applyAlignment="1">
      <alignment horizontal="right" vertical="top"/>
    </xf>
    <xf numFmtId="0" fontId="2" fillId="0" borderId="34" xfId="0" applyFont="1" applyFill="1" applyBorder="1" applyAlignment="1">
      <alignment horizontal="right"/>
    </xf>
    <xf numFmtId="0" fontId="2" fillId="0" borderId="32" xfId="0" applyFont="1" applyFill="1" applyBorder="1" applyAlignment="1">
      <alignment horizontal="right"/>
    </xf>
    <xf numFmtId="0" fontId="2" fillId="0" borderId="39" xfId="0" applyFont="1" applyFill="1" applyBorder="1" applyAlignment="1">
      <alignment horizontal="right"/>
    </xf>
    <xf numFmtId="0" fontId="2" fillId="0" borderId="40" xfId="0" applyFont="1" applyFill="1" applyBorder="1" applyAlignment="1">
      <alignment horizontal="right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Border="1"/>
    <xf numFmtId="0" fontId="4" fillId="0" borderId="0" xfId="0" applyFont="1" applyFill="1" applyAlignment="1">
      <alignment horizontal="left"/>
    </xf>
    <xf numFmtId="0" fontId="29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164" fontId="8" fillId="0" borderId="0" xfId="0" applyNumberFormat="1" applyFont="1" applyAlignment="1">
      <alignment horizontal="right"/>
    </xf>
    <xf numFmtId="164" fontId="29" fillId="0" borderId="0" xfId="0" applyNumberFormat="1" applyFont="1" applyAlignment="1">
      <alignment horizontal="right"/>
    </xf>
    <xf numFmtId="164" fontId="29" fillId="0" borderId="0" xfId="0" applyNumberFormat="1" applyFont="1" applyBorder="1" applyAlignment="1">
      <alignment horizontal="right"/>
    </xf>
    <xf numFmtId="164" fontId="28" fillId="0" borderId="0" xfId="0" applyNumberFormat="1" applyFont="1" applyAlignment="1">
      <alignment horizontal="left"/>
    </xf>
    <xf numFmtId="0" fontId="2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9" fillId="0" borderId="0" xfId="0" applyFont="1" applyAlignment="1"/>
    <xf numFmtId="0" fontId="29" fillId="0" borderId="0" xfId="0" applyFont="1" applyBorder="1" applyAlignment="1"/>
    <xf numFmtId="0" fontId="8" fillId="0" borderId="0" xfId="0" applyFont="1" applyAlignment="1"/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right" vertical="center"/>
    </xf>
    <xf numFmtId="0" fontId="30" fillId="0" borderId="0" xfId="0" applyFont="1"/>
    <xf numFmtId="0" fontId="2" fillId="0" borderId="56" xfId="0" applyFont="1" applyFill="1" applyBorder="1" applyAlignment="1">
      <alignment horizontal="right"/>
    </xf>
    <xf numFmtId="0" fontId="2" fillId="0" borderId="59" xfId="0" applyFont="1" applyFill="1" applyBorder="1" applyAlignment="1">
      <alignment horizontal="right"/>
    </xf>
    <xf numFmtId="0" fontId="2" fillId="0" borderId="34" xfId="0" quotePrefix="1" applyFont="1" applyFill="1" applyBorder="1" applyAlignment="1">
      <alignment horizontal="right"/>
    </xf>
    <xf numFmtId="0" fontId="2" fillId="0" borderId="34" xfId="0" quotePrefix="1" applyFont="1" applyFill="1" applyBorder="1" applyAlignment="1">
      <alignment horizontal="right" vertical="top" wrapText="1"/>
    </xf>
    <xf numFmtId="9" fontId="2" fillId="0" borderId="34" xfId="0" applyNumberFormat="1" applyFont="1" applyFill="1" applyBorder="1" applyAlignment="1">
      <alignment horizontal="right" vertical="top" wrapText="1"/>
    </xf>
    <xf numFmtId="9" fontId="2" fillId="0" borderId="32" xfId="0" applyNumberFormat="1" applyFont="1" applyFill="1" applyBorder="1" applyAlignment="1">
      <alignment horizontal="right" vertical="top" wrapText="1"/>
    </xf>
    <xf numFmtId="0" fontId="2" fillId="0" borderId="47" xfId="0" applyFont="1" applyFill="1" applyBorder="1" applyAlignment="1">
      <alignment horizontal="right" vertical="top" wrapText="1"/>
    </xf>
    <xf numFmtId="0" fontId="2" fillId="0" borderId="34" xfId="0" applyFont="1" applyFill="1" applyBorder="1" applyAlignment="1">
      <alignment horizontal="right" vertical="top" wrapText="1"/>
    </xf>
    <xf numFmtId="0" fontId="2" fillId="0" borderId="32" xfId="0" applyFont="1" applyFill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6" xfId="0" applyFont="1" applyFill="1" applyBorder="1" applyAlignment="1">
      <alignment horizontal="right" vertical="top"/>
    </xf>
    <xf numFmtId="0" fontId="4" fillId="8" borderId="25" xfId="0" applyFont="1" applyFill="1" applyBorder="1" applyAlignment="1"/>
    <xf numFmtId="164" fontId="2" fillId="8" borderId="26" xfId="0" applyNumberFormat="1" applyFont="1" applyFill="1" applyBorder="1" applyAlignment="1">
      <alignment horizontal="center"/>
    </xf>
    <xf numFmtId="164" fontId="2" fillId="8" borderId="26" xfId="0" applyNumberFormat="1" applyFont="1" applyFill="1" applyBorder="1" applyAlignment="1">
      <alignment horizontal="right"/>
    </xf>
    <xf numFmtId="164" fontId="2" fillId="8" borderId="27" xfId="0" applyNumberFormat="1" applyFont="1" applyFill="1" applyBorder="1" applyAlignment="1">
      <alignment horizontal="right"/>
    </xf>
    <xf numFmtId="0" fontId="4" fillId="8" borderId="52" xfId="0" applyFont="1" applyFill="1" applyBorder="1" applyAlignment="1"/>
    <xf numFmtId="164" fontId="2" fillId="8" borderId="43" xfId="0" applyNumberFormat="1" applyFont="1" applyFill="1" applyBorder="1" applyAlignment="1">
      <alignment horizontal="center"/>
    </xf>
    <xf numFmtId="0" fontId="4" fillId="8" borderId="54" xfId="0" applyFont="1" applyFill="1" applyBorder="1" applyAlignment="1"/>
    <xf numFmtId="164" fontId="2" fillId="8" borderId="0" xfId="0" applyNumberFormat="1" applyFont="1" applyFill="1" applyBorder="1" applyAlignment="1">
      <alignment horizontal="center"/>
    </xf>
    <xf numFmtId="164" fontId="2" fillId="8" borderId="55" xfId="0" applyNumberFormat="1" applyFont="1" applyFill="1" applyBorder="1" applyAlignment="1">
      <alignment horizontal="center"/>
    </xf>
    <xf numFmtId="164" fontId="2" fillId="8" borderId="58" xfId="0" applyNumberFormat="1" applyFont="1" applyFill="1" applyBorder="1" applyAlignment="1">
      <alignment horizontal="center"/>
    </xf>
    <xf numFmtId="0" fontId="2" fillId="0" borderId="38" xfId="0" applyFont="1" applyBorder="1" applyAlignment="1">
      <alignment horizontal="right" vertical="center"/>
    </xf>
    <xf numFmtId="0" fontId="2" fillId="0" borderId="47" xfId="0" applyFont="1" applyFill="1" applyBorder="1" applyAlignment="1">
      <alignment horizontal="right"/>
    </xf>
    <xf numFmtId="0" fontId="2" fillId="0" borderId="47" xfId="0" quotePrefix="1" applyFont="1" applyFill="1" applyBorder="1" applyAlignment="1">
      <alignment horizontal="right"/>
    </xf>
    <xf numFmtId="0" fontId="2" fillId="0" borderId="32" xfId="0" quotePrefix="1" applyFont="1" applyFill="1" applyBorder="1" applyAlignment="1">
      <alignment horizontal="right" vertical="top" wrapText="1"/>
    </xf>
    <xf numFmtId="0" fontId="1" fillId="8" borderId="54" xfId="0" applyFont="1" applyFill="1" applyBorder="1" applyAlignment="1"/>
    <xf numFmtId="9" fontId="2" fillId="0" borderId="47" xfId="0" applyNumberFormat="1" applyFont="1" applyFill="1" applyBorder="1" applyAlignment="1">
      <alignment horizontal="right" vertical="top" wrapText="1"/>
    </xf>
    <xf numFmtId="0" fontId="17" fillId="3" borderId="52" xfId="0" applyFont="1" applyFill="1" applyBorder="1"/>
    <xf numFmtId="0" fontId="16" fillId="0" borderId="71" xfId="0" applyFont="1" applyBorder="1"/>
    <xf numFmtId="0" fontId="16" fillId="3" borderId="65" xfId="0" applyFont="1" applyFill="1" applyBorder="1"/>
    <xf numFmtId="0" fontId="17" fillId="3" borderId="44" xfId="0" applyFont="1" applyFill="1" applyBorder="1" applyAlignment="1">
      <alignment horizontal="center"/>
    </xf>
    <xf numFmtId="0" fontId="17" fillId="0" borderId="25" xfId="0" applyFont="1" applyBorder="1"/>
    <xf numFmtId="0" fontId="17" fillId="3" borderId="76" xfId="0" applyFont="1" applyFill="1" applyBorder="1" applyAlignment="1">
      <alignment horizontal="center"/>
    </xf>
    <xf numFmtId="0" fontId="17" fillId="3" borderId="77" xfId="0" applyFont="1" applyFill="1" applyBorder="1" applyAlignment="1">
      <alignment horizontal="center"/>
    </xf>
    <xf numFmtId="0" fontId="17" fillId="3" borderId="55" xfId="0" applyFont="1" applyFill="1" applyBorder="1"/>
    <xf numFmtId="0" fontId="16" fillId="3" borderId="66" xfId="0" applyFont="1" applyFill="1" applyBorder="1"/>
    <xf numFmtId="0" fontId="16" fillId="0" borderId="84" xfId="0" applyFont="1" applyBorder="1"/>
    <xf numFmtId="0" fontId="17" fillId="0" borderId="64" xfId="0" applyFont="1" applyBorder="1"/>
    <xf numFmtId="0" fontId="17" fillId="3" borderId="76" xfId="0" applyFont="1" applyFill="1" applyBorder="1"/>
    <xf numFmtId="0" fontId="16" fillId="3" borderId="77" xfId="0" applyFont="1" applyFill="1" applyBorder="1"/>
    <xf numFmtId="0" fontId="16" fillId="0" borderId="91" xfId="0" applyFont="1" applyBorder="1"/>
    <xf numFmtId="0" fontId="16" fillId="0" borderId="92" xfId="0" applyFont="1" applyBorder="1"/>
    <xf numFmtId="0" fontId="16" fillId="0" borderId="93" xfId="0" applyFont="1" applyBorder="1"/>
    <xf numFmtId="0" fontId="17" fillId="3" borderId="67" xfId="0" applyFont="1" applyFill="1" applyBorder="1" applyAlignment="1">
      <alignment horizontal="center"/>
    </xf>
    <xf numFmtId="0" fontId="16" fillId="3" borderId="91" xfId="0" applyFont="1" applyFill="1" applyBorder="1"/>
    <xf numFmtId="0" fontId="16" fillId="4" borderId="92" xfId="0" applyFont="1" applyFill="1" applyBorder="1"/>
    <xf numFmtId="0" fontId="24" fillId="0" borderId="92" xfId="0" applyFont="1" applyBorder="1"/>
    <xf numFmtId="0" fontId="5" fillId="0" borderId="2" xfId="0" applyFont="1" applyBorder="1" applyAlignment="1">
      <alignment horizontal="center" vertical="top" wrapText="1"/>
    </xf>
    <xf numFmtId="0" fontId="17" fillId="2" borderId="57" xfId="0" applyFont="1" applyFill="1" applyBorder="1" applyAlignment="1">
      <alignment horizontal="center"/>
    </xf>
    <xf numFmtId="0" fontId="17" fillId="3" borderId="95" xfId="0" applyFont="1" applyFill="1" applyBorder="1" applyAlignment="1">
      <alignment horizontal="center"/>
    </xf>
    <xf numFmtId="0" fontId="16" fillId="0" borderId="34" xfId="0" applyFont="1" applyBorder="1"/>
    <xf numFmtId="0" fontId="17" fillId="3" borderId="94" xfId="0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6" fillId="3" borderId="96" xfId="0" applyFont="1" applyFill="1" applyBorder="1" applyAlignment="1">
      <alignment horizontal="center"/>
    </xf>
    <xf numFmtId="0" fontId="16" fillId="3" borderId="80" xfId="0" applyFont="1" applyFill="1" applyBorder="1" applyAlignment="1">
      <alignment horizontal="center"/>
    </xf>
    <xf numFmtId="0" fontId="16" fillId="0" borderId="5" xfId="0" applyFont="1" applyBorder="1"/>
    <xf numFmtId="0" fontId="16" fillId="0" borderId="38" xfId="0" applyFont="1" applyBorder="1"/>
    <xf numFmtId="0" fontId="16" fillId="0" borderId="46" xfId="0" applyFont="1" applyBorder="1"/>
    <xf numFmtId="0" fontId="16" fillId="0" borderId="7" xfId="0" applyFont="1" applyBorder="1"/>
    <xf numFmtId="0" fontId="2" fillId="0" borderId="43" xfId="0" applyFont="1" applyFill="1" applyBorder="1" applyAlignment="1">
      <alignment horizontal="center"/>
    </xf>
    <xf numFmtId="164" fontId="2" fillId="0" borderId="48" xfId="0" applyNumberFormat="1" applyFont="1" applyFill="1" applyBorder="1" applyAlignment="1">
      <alignment horizontal="right" indent="1"/>
    </xf>
    <xf numFmtId="164" fontId="2" fillId="0" borderId="49" xfId="0" applyNumberFormat="1" applyFont="1" applyFill="1" applyBorder="1" applyAlignment="1">
      <alignment horizontal="right" indent="1"/>
    </xf>
    <xf numFmtId="164" fontId="2" fillId="0" borderId="1" xfId="0" applyNumberFormat="1" applyFont="1" applyFill="1" applyBorder="1" applyAlignment="1">
      <alignment horizontal="right" indent="1"/>
    </xf>
    <xf numFmtId="164" fontId="2" fillId="0" borderId="36" xfId="0" applyNumberFormat="1" applyFont="1" applyFill="1" applyBorder="1" applyAlignment="1">
      <alignment horizontal="right" indent="1"/>
    </xf>
    <xf numFmtId="164" fontId="2" fillId="0" borderId="20" xfId="0" applyNumberFormat="1" applyFont="1" applyFill="1" applyBorder="1" applyAlignment="1">
      <alignment horizontal="right" indent="1"/>
    </xf>
    <xf numFmtId="164" fontId="2" fillId="0" borderId="33" xfId="0" applyNumberFormat="1" applyFont="1" applyFill="1" applyBorder="1" applyAlignment="1">
      <alignment horizontal="right" indent="1"/>
    </xf>
    <xf numFmtId="164" fontId="2" fillId="0" borderId="57" xfId="0" applyNumberFormat="1" applyFont="1" applyFill="1" applyBorder="1" applyAlignment="1">
      <alignment horizontal="right" indent="1"/>
    </xf>
    <xf numFmtId="164" fontId="2" fillId="0" borderId="61" xfId="0" applyNumberFormat="1" applyFont="1" applyFill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indent="1"/>
    </xf>
    <xf numFmtId="164" fontId="2" fillId="0" borderId="37" xfId="0" applyNumberFormat="1" applyFont="1" applyFill="1" applyBorder="1" applyAlignment="1">
      <alignment horizontal="right" indent="1"/>
    </xf>
    <xf numFmtId="164" fontId="2" fillId="0" borderId="1" xfId="0" quotePrefix="1" applyNumberFormat="1" applyFont="1" applyFill="1" applyBorder="1" applyAlignment="1">
      <alignment horizontal="right" wrapText="1" indent="1"/>
    </xf>
    <xf numFmtId="164" fontId="2" fillId="0" borderId="20" xfId="0" applyNumberFormat="1" applyFont="1" applyFill="1" applyBorder="1" applyAlignment="1">
      <alignment horizontal="right" wrapText="1" indent="1"/>
    </xf>
    <xf numFmtId="164" fontId="2" fillId="0" borderId="22" xfId="0" applyNumberFormat="1" applyFont="1" applyFill="1" applyBorder="1" applyAlignment="1">
      <alignment horizontal="right" indent="1"/>
    </xf>
    <xf numFmtId="164" fontId="2" fillId="0" borderId="50" xfId="0" applyNumberFormat="1" applyFont="1" applyFill="1" applyBorder="1" applyAlignment="1">
      <alignment horizontal="right" indent="1"/>
    </xf>
    <xf numFmtId="164" fontId="2" fillId="0" borderId="19" xfId="1" applyNumberFormat="1" applyFont="1" applyFill="1" applyBorder="1" applyAlignment="1">
      <alignment horizontal="right" wrapText="1" indent="1"/>
    </xf>
    <xf numFmtId="0" fontId="2" fillId="0" borderId="36" xfId="0" applyFont="1" applyFill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wrapText="1" indent="1"/>
    </xf>
    <xf numFmtId="164" fontId="2" fillId="0" borderId="19" xfId="0" applyNumberFormat="1" applyFont="1" applyFill="1" applyBorder="1" applyAlignment="1">
      <alignment horizontal="right" wrapText="1" indent="1"/>
    </xf>
    <xf numFmtId="0" fontId="2" fillId="0" borderId="33" xfId="0" applyFont="1" applyFill="1" applyBorder="1" applyAlignment="1">
      <alignment horizontal="right" indent="1"/>
    </xf>
    <xf numFmtId="164" fontId="2" fillId="0" borderId="48" xfId="0" applyNumberFormat="1" applyFont="1" applyFill="1" applyBorder="1" applyAlignment="1">
      <alignment horizontal="right" wrapText="1" indent="1"/>
    </xf>
    <xf numFmtId="164" fontId="2" fillId="0" borderId="1" xfId="0" applyNumberFormat="1" applyFont="1" applyFill="1" applyBorder="1" applyAlignment="1">
      <alignment horizontal="right" wrapText="1" indent="1"/>
    </xf>
    <xf numFmtId="164" fontId="2" fillId="0" borderId="35" xfId="0" applyNumberFormat="1" applyFont="1" applyFill="1" applyBorder="1" applyAlignment="1">
      <alignment horizontal="right" indent="1"/>
    </xf>
    <xf numFmtId="164" fontId="2" fillId="0" borderId="5" xfId="0" applyNumberFormat="1" applyFont="1" applyFill="1" applyBorder="1" applyAlignment="1">
      <alignment horizontal="right" wrapText="1" indent="1"/>
    </xf>
    <xf numFmtId="164" fontId="2" fillId="0" borderId="60" xfId="0" applyNumberFormat="1" applyFont="1" applyFill="1" applyBorder="1" applyAlignment="1">
      <alignment horizontal="right" indent="1"/>
    </xf>
    <xf numFmtId="164" fontId="15" fillId="0" borderId="1" xfId="0" applyNumberFormat="1" applyFont="1" applyFill="1" applyBorder="1" applyAlignment="1">
      <alignment horizontal="right" indent="1"/>
    </xf>
    <xf numFmtId="164" fontId="15" fillId="0" borderId="21" xfId="0" applyNumberFormat="1" applyFont="1" applyFill="1" applyBorder="1" applyAlignment="1">
      <alignment horizontal="right" indent="1"/>
    </xf>
    <xf numFmtId="164" fontId="2" fillId="0" borderId="21" xfId="0" applyNumberFormat="1" applyFont="1" applyFill="1" applyBorder="1" applyAlignment="1">
      <alignment horizontal="right" indent="1"/>
    </xf>
    <xf numFmtId="164" fontId="2" fillId="0" borderId="57" xfId="0" applyNumberFormat="1" applyFont="1" applyFill="1" applyBorder="1" applyAlignment="1">
      <alignment horizontal="right" wrapText="1" indent="1"/>
    </xf>
    <xf numFmtId="164" fontId="2" fillId="0" borderId="62" xfId="0" applyNumberFormat="1" applyFont="1" applyFill="1" applyBorder="1" applyAlignment="1">
      <alignment horizontal="right" indent="1"/>
    </xf>
    <xf numFmtId="164" fontId="2" fillId="0" borderId="3" xfId="0" applyNumberFormat="1" applyFont="1" applyFill="1" applyBorder="1" applyAlignment="1">
      <alignment horizontal="right" indent="1"/>
    </xf>
    <xf numFmtId="164" fontId="15" fillId="0" borderId="63" xfId="0" applyNumberFormat="1" applyFont="1" applyFill="1" applyBorder="1" applyAlignment="1">
      <alignment horizontal="right" indent="1"/>
    </xf>
    <xf numFmtId="164" fontId="15" fillId="0" borderId="2" xfId="0" applyNumberFormat="1" applyFont="1" applyFill="1" applyBorder="1" applyAlignment="1">
      <alignment horizontal="right" indent="1"/>
    </xf>
    <xf numFmtId="164" fontId="15" fillId="0" borderId="41" xfId="0" applyNumberFormat="1" applyFont="1" applyFill="1" applyBorder="1" applyAlignment="1">
      <alignment horizontal="right" indent="1"/>
    </xf>
    <xf numFmtId="164" fontId="2" fillId="8" borderId="43" xfId="0" applyNumberFormat="1" applyFont="1" applyFill="1" applyBorder="1" applyAlignment="1">
      <alignment horizontal="right" indent="1"/>
    </xf>
    <xf numFmtId="164" fontId="2" fillId="0" borderId="47" xfId="0" applyNumberFormat="1" applyFont="1" applyFill="1" applyBorder="1" applyAlignment="1">
      <alignment horizontal="right" indent="1"/>
    </xf>
    <xf numFmtId="164" fontId="2" fillId="0" borderId="38" xfId="0" applyNumberFormat="1" applyFont="1" applyFill="1" applyBorder="1" applyAlignment="1">
      <alignment horizontal="right" indent="1"/>
    </xf>
    <xf numFmtId="164" fontId="2" fillId="0" borderId="32" xfId="0" applyNumberFormat="1" applyFont="1" applyFill="1" applyBorder="1" applyAlignment="1">
      <alignment horizontal="right" indent="1"/>
    </xf>
    <xf numFmtId="164" fontId="2" fillId="0" borderId="34" xfId="0" applyNumberFormat="1" applyFont="1" applyFill="1" applyBorder="1" applyAlignment="1">
      <alignment horizontal="right" indent="1"/>
    </xf>
    <xf numFmtId="0" fontId="1" fillId="0" borderId="25" xfId="0" applyFont="1" applyBorder="1" applyAlignment="1">
      <alignment horizontal="left" vertical="center"/>
    </xf>
    <xf numFmtId="0" fontId="29" fillId="0" borderId="0" xfId="0" applyFont="1"/>
    <xf numFmtId="164" fontId="17" fillId="0" borderId="74" xfId="0" applyNumberFormat="1" applyFont="1" applyBorder="1" applyAlignment="1">
      <alignment horizontal="right" indent="1"/>
    </xf>
    <xf numFmtId="164" fontId="17" fillId="0" borderId="75" xfId="0" applyNumberFormat="1" applyFont="1" applyBorder="1" applyAlignment="1">
      <alignment horizontal="right" indent="1"/>
    </xf>
    <xf numFmtId="164" fontId="17" fillId="0" borderId="64" xfId="0" applyNumberFormat="1" applyFont="1" applyBorder="1" applyAlignment="1">
      <alignment horizontal="right" indent="1"/>
    </xf>
    <xf numFmtId="164" fontId="16" fillId="0" borderId="11" xfId="0" applyNumberFormat="1" applyFont="1" applyBorder="1" applyAlignment="1">
      <alignment horizontal="right" indent="1"/>
    </xf>
    <xf numFmtId="164" fontId="16" fillId="0" borderId="16" xfId="0" applyNumberFormat="1" applyFont="1" applyBorder="1" applyAlignment="1">
      <alignment horizontal="right" indent="1"/>
    </xf>
    <xf numFmtId="164" fontId="16" fillId="0" borderId="91" xfId="0" applyNumberFormat="1" applyFont="1" applyBorder="1" applyAlignment="1">
      <alignment horizontal="right" indent="1"/>
    </xf>
    <xf numFmtId="164" fontId="16" fillId="0" borderId="12" xfId="0" applyNumberFormat="1" applyFont="1" applyBorder="1" applyAlignment="1">
      <alignment horizontal="right" indent="1"/>
    </xf>
    <xf numFmtId="164" fontId="16" fillId="0" borderId="17" xfId="0" applyNumberFormat="1" applyFont="1" applyBorder="1" applyAlignment="1">
      <alignment horizontal="right" indent="1"/>
    </xf>
    <xf numFmtId="164" fontId="16" fillId="0" borderId="92" xfId="0" applyNumberFormat="1" applyFont="1" applyBorder="1" applyAlignment="1">
      <alignment horizontal="right" indent="1"/>
    </xf>
    <xf numFmtId="164" fontId="16" fillId="0" borderId="13" xfId="0" applyNumberFormat="1" applyFont="1" applyBorder="1" applyAlignment="1">
      <alignment horizontal="right" indent="1"/>
    </xf>
    <xf numFmtId="164" fontId="16" fillId="0" borderId="8" xfId="0" applyNumberFormat="1" applyFont="1" applyBorder="1" applyAlignment="1">
      <alignment horizontal="right" indent="1"/>
    </xf>
    <xf numFmtId="164" fontId="16" fillId="0" borderId="100" xfId="0" applyNumberFormat="1" applyFont="1" applyBorder="1" applyAlignment="1">
      <alignment horizontal="right" indent="1"/>
    </xf>
    <xf numFmtId="164" fontId="16" fillId="0" borderId="73" xfId="0" applyNumberFormat="1" applyFont="1" applyBorder="1" applyAlignment="1">
      <alignment horizontal="right" indent="1"/>
    </xf>
    <xf numFmtId="164" fontId="16" fillId="0" borderId="82" xfId="0" applyNumberFormat="1" applyFont="1" applyBorder="1" applyAlignment="1">
      <alignment horizontal="right" indent="1"/>
    </xf>
    <xf numFmtId="164" fontId="16" fillId="0" borderId="78" xfId="0" applyNumberFormat="1" applyFont="1" applyBorder="1" applyAlignment="1">
      <alignment horizontal="right" indent="1"/>
    </xf>
    <xf numFmtId="164" fontId="16" fillId="0" borderId="18" xfId="0" applyNumberFormat="1" applyFont="1" applyBorder="1" applyAlignment="1">
      <alignment horizontal="right" indent="1"/>
    </xf>
    <xf numFmtId="164" fontId="16" fillId="0" borderId="68" xfId="0" applyNumberFormat="1" applyFont="1" applyBorder="1" applyAlignment="1">
      <alignment horizontal="right" indent="1"/>
    </xf>
    <xf numFmtId="164" fontId="16" fillId="0" borderId="1" xfId="0" applyNumberFormat="1" applyFont="1" applyBorder="1" applyAlignment="1">
      <alignment horizontal="right" indent="1"/>
    </xf>
    <xf numFmtId="164" fontId="16" fillId="0" borderId="3" xfId="0" applyNumberFormat="1" applyFont="1" applyBorder="1" applyAlignment="1">
      <alignment horizontal="right" indent="1"/>
    </xf>
    <xf numFmtId="164" fontId="16" fillId="0" borderId="1" xfId="0" applyNumberFormat="1" applyFont="1" applyFill="1" applyBorder="1" applyAlignment="1">
      <alignment horizontal="right" indent="1"/>
    </xf>
    <xf numFmtId="164" fontId="16" fillId="0" borderId="3" xfId="0" applyNumberFormat="1" applyFont="1" applyFill="1" applyBorder="1" applyAlignment="1">
      <alignment horizontal="right" indent="1"/>
    </xf>
    <xf numFmtId="0" fontId="16" fillId="0" borderId="9" xfId="0" applyFont="1" applyBorder="1" applyAlignment="1">
      <alignment horizontal="right" indent="1"/>
    </xf>
    <xf numFmtId="164" fontId="16" fillId="0" borderId="79" xfId="0" applyNumberFormat="1" applyFont="1" applyBorder="1" applyAlignment="1">
      <alignment horizontal="right" indent="1"/>
    </xf>
    <xf numFmtId="164" fontId="17" fillId="0" borderId="83" xfId="0" applyNumberFormat="1" applyFont="1" applyBorder="1" applyAlignment="1">
      <alignment horizontal="right" indent="1"/>
    </xf>
    <xf numFmtId="164" fontId="16" fillId="0" borderId="78" xfId="0" applyNumberFormat="1" applyFont="1" applyFill="1" applyBorder="1" applyAlignment="1">
      <alignment horizontal="right" indent="1"/>
    </xf>
    <xf numFmtId="164" fontId="16" fillId="0" borderId="68" xfId="0" applyNumberFormat="1" applyFont="1" applyFill="1" applyBorder="1" applyAlignment="1">
      <alignment horizontal="right" indent="1"/>
    </xf>
    <xf numFmtId="164" fontId="16" fillId="0" borderId="90" xfId="0" applyNumberFormat="1" applyFont="1" applyBorder="1" applyAlignment="1">
      <alignment horizontal="right" indent="1"/>
    </xf>
    <xf numFmtId="164" fontId="16" fillId="0" borderId="72" xfId="0" applyNumberFormat="1" applyFont="1" applyBorder="1" applyAlignment="1">
      <alignment horizontal="right" indent="1"/>
    </xf>
    <xf numFmtId="164" fontId="16" fillId="0" borderId="69" xfId="0" applyNumberFormat="1" applyFont="1" applyFill="1" applyBorder="1" applyAlignment="1">
      <alignment horizontal="right" indent="1"/>
    </xf>
    <xf numFmtId="0" fontId="0" fillId="0" borderId="16" xfId="0" applyBorder="1" applyAlignment="1">
      <alignment horizontal="right" indent="1"/>
    </xf>
    <xf numFmtId="0" fontId="0" fillId="0" borderId="3" xfId="0" applyBorder="1" applyAlignment="1">
      <alignment horizontal="right" indent="1"/>
    </xf>
    <xf numFmtId="0" fontId="0" fillId="0" borderId="1" xfId="0" applyBorder="1" applyAlignment="1">
      <alignment horizontal="right" indent="1"/>
    </xf>
    <xf numFmtId="0" fontId="0" fillId="0" borderId="68" xfId="0" applyBorder="1" applyAlignment="1">
      <alignment horizontal="right" indent="1"/>
    </xf>
    <xf numFmtId="164" fontId="16" fillId="0" borderId="15" xfId="0" applyNumberFormat="1" applyFont="1" applyBorder="1" applyAlignment="1">
      <alignment horizontal="right" indent="1"/>
    </xf>
    <xf numFmtId="164" fontId="16" fillId="0" borderId="4" xfId="0" applyNumberFormat="1" applyFont="1" applyBorder="1" applyAlignment="1">
      <alignment horizontal="right" indent="1"/>
    </xf>
    <xf numFmtId="164" fontId="16" fillId="0" borderId="6" xfId="0" applyNumberFormat="1" applyFont="1" applyBorder="1" applyAlignment="1">
      <alignment horizontal="right" indent="1"/>
    </xf>
    <xf numFmtId="164" fontId="16" fillId="0" borderId="5" xfId="0" applyNumberFormat="1" applyFont="1" applyBorder="1" applyAlignment="1">
      <alignment horizontal="right" indent="1"/>
    </xf>
    <xf numFmtId="0" fontId="0" fillId="0" borderId="17" xfId="0" applyBorder="1" applyAlignment="1">
      <alignment horizontal="right" indent="1"/>
    </xf>
    <xf numFmtId="164" fontId="16" fillId="0" borderId="20" xfId="0" applyNumberFormat="1" applyFont="1" applyBorder="1" applyAlignment="1">
      <alignment horizontal="right" indent="1"/>
    </xf>
    <xf numFmtId="164" fontId="16" fillId="0" borderId="42" xfId="0" applyNumberFormat="1" applyFont="1" applyBorder="1" applyAlignment="1">
      <alignment horizontal="right" indent="1"/>
    </xf>
    <xf numFmtId="164" fontId="16" fillId="0" borderId="44" xfId="0" applyNumberFormat="1" applyFont="1" applyBorder="1" applyAlignment="1">
      <alignment horizontal="right" indent="1"/>
    </xf>
    <xf numFmtId="164" fontId="16" fillId="0" borderId="77" xfId="0" applyNumberFormat="1" applyFont="1" applyBorder="1" applyAlignment="1">
      <alignment horizontal="right" indent="1"/>
    </xf>
    <xf numFmtId="164" fontId="2" fillId="8" borderId="0" xfId="0" applyNumberFormat="1" applyFont="1" applyFill="1" applyBorder="1" applyAlignment="1">
      <alignment horizontal="right" indent="1"/>
    </xf>
    <xf numFmtId="2" fontId="7" fillId="0" borderId="0" xfId="0" applyNumberFormat="1" applyFont="1" applyBorder="1"/>
    <xf numFmtId="2" fontId="0" fillId="0" borderId="0" xfId="0" applyNumberFormat="1"/>
    <xf numFmtId="0" fontId="2" fillId="9" borderId="1" xfId="0" applyFont="1" applyFill="1" applyBorder="1" applyAlignment="1">
      <alignment horizontal="center"/>
    </xf>
    <xf numFmtId="0" fontId="2" fillId="7" borderId="56" xfId="0" applyFont="1" applyFill="1" applyBorder="1"/>
    <xf numFmtId="164" fontId="2" fillId="0" borderId="51" xfId="0" applyNumberFormat="1" applyFont="1" applyFill="1" applyBorder="1" applyAlignment="1">
      <alignment horizontal="right" indent="1"/>
    </xf>
    <xf numFmtId="0" fontId="10" fillId="7" borderId="0" xfId="0" applyFont="1" applyFill="1" applyAlignment="1">
      <alignment horizontal="left"/>
    </xf>
    <xf numFmtId="0" fontId="10" fillId="7" borderId="0" xfId="0" applyFont="1" applyFill="1" applyBorder="1" applyAlignment="1">
      <alignment horizontal="center"/>
    </xf>
    <xf numFmtId="0" fontId="10" fillId="8" borderId="26" xfId="0" applyFont="1" applyFill="1" applyBorder="1" applyAlignment="1"/>
    <xf numFmtId="0" fontId="10" fillId="8" borderId="43" xfId="0" applyFont="1" applyFill="1" applyBorder="1" applyAlignment="1"/>
    <xf numFmtId="9" fontId="10" fillId="7" borderId="62" xfId="0" applyNumberFormat="1" applyFont="1" applyFill="1" applyBorder="1" applyAlignment="1">
      <alignment horizontal="center"/>
    </xf>
    <xf numFmtId="9" fontId="10" fillId="7" borderId="3" xfId="0" applyNumberFormat="1" applyFont="1" applyFill="1" applyBorder="1" applyAlignment="1">
      <alignment horizontal="center"/>
    </xf>
    <xf numFmtId="0" fontId="10" fillId="8" borderId="0" xfId="0" applyFont="1" applyFill="1" applyBorder="1" applyAlignment="1"/>
    <xf numFmtId="0" fontId="10" fillId="0" borderId="62" xfId="0" applyFont="1" applyFill="1" applyBorder="1"/>
    <xf numFmtId="164" fontId="10" fillId="7" borderId="6" xfId="0" quotePrefix="1" applyNumberFormat="1" applyFont="1" applyFill="1" applyBorder="1" applyAlignment="1">
      <alignment horizontal="center"/>
    </xf>
    <xf numFmtId="164" fontId="10" fillId="7" borderId="14" xfId="0" quotePrefix="1" applyNumberFormat="1" applyFont="1" applyFill="1" applyBorder="1" applyAlignment="1">
      <alignment horizontal="center"/>
    </xf>
    <xf numFmtId="164" fontId="10" fillId="7" borderId="3" xfId="0" applyNumberFormat="1" applyFont="1" applyFill="1" applyBorder="1" applyAlignment="1">
      <alignment horizontal="center"/>
    </xf>
    <xf numFmtId="164" fontId="10" fillId="7" borderId="21" xfId="0" quotePrefix="1" applyNumberFormat="1" applyFont="1" applyFill="1" applyBorder="1" applyAlignment="1">
      <alignment horizontal="center"/>
    </xf>
    <xf numFmtId="164" fontId="10" fillId="7" borderId="62" xfId="0" applyNumberFormat="1" applyFont="1" applyFill="1" applyBorder="1" applyAlignment="1">
      <alignment horizontal="right" indent="1"/>
    </xf>
    <xf numFmtId="164" fontId="10" fillId="7" borderId="3" xfId="0" applyNumberFormat="1" applyFont="1" applyFill="1" applyBorder="1" applyAlignment="1">
      <alignment horizontal="right" indent="1"/>
    </xf>
    <xf numFmtId="164" fontId="10" fillId="7" borderId="21" xfId="0" applyNumberFormat="1" applyFont="1" applyFill="1" applyBorder="1" applyAlignment="1">
      <alignment horizontal="right" indent="1"/>
    </xf>
    <xf numFmtId="164" fontId="10" fillId="0" borderId="21" xfId="0" applyNumberFormat="1" applyFont="1" applyFill="1" applyBorder="1" applyAlignment="1">
      <alignment horizontal="right" indent="1"/>
    </xf>
    <xf numFmtId="164" fontId="10" fillId="7" borderId="43" xfId="0" applyNumberFormat="1" applyFont="1" applyFill="1" applyBorder="1" applyAlignment="1">
      <alignment horizontal="right" indent="1"/>
    </xf>
    <xf numFmtId="0" fontId="10" fillId="8" borderId="19" xfId="0" applyFont="1" applyFill="1" applyBorder="1" applyAlignment="1"/>
    <xf numFmtId="164" fontId="10" fillId="7" borderId="23" xfId="0" applyNumberFormat="1" applyFont="1" applyFill="1" applyBorder="1" applyAlignment="1">
      <alignment horizontal="right" indent="1"/>
    </xf>
    <xf numFmtId="164" fontId="10" fillId="7" borderId="6" xfId="0" applyNumberFormat="1" applyFont="1" applyFill="1" applyBorder="1" applyAlignment="1">
      <alignment horizontal="right" indent="1"/>
    </xf>
    <xf numFmtId="0" fontId="10" fillId="7" borderId="0" xfId="0" applyFont="1" applyFill="1"/>
    <xf numFmtId="0" fontId="2" fillId="0" borderId="3" xfId="0" applyFont="1" applyBorder="1" applyAlignment="1">
      <alignment horizontal="right" indent="1"/>
    </xf>
    <xf numFmtId="0" fontId="2" fillId="0" borderId="6" xfId="0" applyFont="1" applyBorder="1" applyAlignment="1">
      <alignment horizontal="right" indent="1"/>
    </xf>
    <xf numFmtId="0" fontId="2" fillId="0" borderId="39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 wrapText="1"/>
    </xf>
    <xf numFmtId="0" fontId="2" fillId="0" borderId="51" xfId="0" applyFont="1" applyBorder="1" applyAlignment="1">
      <alignment horizontal="right" vertical="center"/>
    </xf>
    <xf numFmtId="0" fontId="2" fillId="0" borderId="39" xfId="0" applyFont="1" applyFill="1" applyBorder="1" applyAlignment="1">
      <alignment horizontal="right" vertical="center"/>
    </xf>
    <xf numFmtId="0" fontId="2" fillId="0" borderId="39" xfId="0" applyFont="1" applyFill="1" applyBorder="1" applyAlignment="1">
      <alignment horizontal="right" vertical="center" wrapText="1"/>
    </xf>
    <xf numFmtId="0" fontId="2" fillId="0" borderId="40" xfId="0" applyFont="1" applyBorder="1" applyAlignment="1">
      <alignment horizontal="right" vertical="center"/>
    </xf>
    <xf numFmtId="0" fontId="2" fillId="0" borderId="51" xfId="0" applyFont="1" applyBorder="1" applyAlignment="1">
      <alignment horizontal="right" indent="1"/>
    </xf>
    <xf numFmtId="0" fontId="2" fillId="0" borderId="39" xfId="0" applyFont="1" applyBorder="1" applyAlignment="1">
      <alignment horizontal="right" indent="1"/>
    </xf>
    <xf numFmtId="0" fontId="2" fillId="0" borderId="40" xfId="0" applyFont="1" applyBorder="1" applyAlignment="1">
      <alignment horizontal="right" indent="1"/>
    </xf>
    <xf numFmtId="0" fontId="1" fillId="8" borderId="28" xfId="0" applyFont="1" applyFill="1" applyBorder="1" applyAlignment="1">
      <alignment vertical="center"/>
    </xf>
    <xf numFmtId="0" fontId="1" fillId="8" borderId="26" xfId="0" applyFont="1" applyFill="1" applyBorder="1" applyAlignment="1">
      <alignment horizontal="center" vertical="center"/>
    </xf>
    <xf numFmtId="0" fontId="29" fillId="8" borderId="26" xfId="0" applyFont="1" applyFill="1" applyBorder="1" applyAlignment="1">
      <alignment vertical="center"/>
    </xf>
    <xf numFmtId="0" fontId="1" fillId="8" borderId="26" xfId="0" applyFont="1" applyFill="1" applyBorder="1" applyAlignment="1">
      <alignment vertical="center"/>
    </xf>
    <xf numFmtId="0" fontId="1" fillId="8" borderId="27" xfId="0" applyFont="1" applyFill="1" applyBorder="1" applyAlignment="1">
      <alignment vertical="center"/>
    </xf>
    <xf numFmtId="0" fontId="2" fillId="0" borderId="54" xfId="0" applyFont="1" applyBorder="1" applyAlignment="1">
      <alignment horizontal="right" vertical="center"/>
    </xf>
    <xf numFmtId="0" fontId="2" fillId="0" borderId="98" xfId="0" applyFont="1" applyBorder="1" applyAlignment="1">
      <alignment horizontal="right" vertical="center"/>
    </xf>
    <xf numFmtId="0" fontId="2" fillId="0" borderId="46" xfId="0" applyFont="1" applyFill="1" applyBorder="1" applyAlignment="1">
      <alignment horizontal="right" vertical="center"/>
    </xf>
    <xf numFmtId="0" fontId="2" fillId="0" borderId="68" xfId="0" applyFont="1" applyBorder="1" applyAlignment="1">
      <alignment horizontal="right" vertical="center"/>
    </xf>
    <xf numFmtId="0" fontId="2" fillId="0" borderId="4" xfId="0" applyFont="1" applyBorder="1" applyAlignment="1">
      <alignment horizontal="right" indent="1"/>
    </xf>
    <xf numFmtId="0" fontId="2" fillId="0" borderId="22" xfId="0" applyFont="1" applyBorder="1" applyAlignment="1">
      <alignment horizontal="right" indent="1"/>
    </xf>
    <xf numFmtId="0" fontId="2" fillId="0" borderId="102" xfId="0" applyFont="1" applyBorder="1" applyAlignment="1">
      <alignment horizontal="right" indent="1"/>
    </xf>
    <xf numFmtId="0" fontId="2" fillId="0" borderId="14" xfId="0" applyFont="1" applyBorder="1" applyAlignment="1">
      <alignment horizontal="right" indent="1"/>
    </xf>
    <xf numFmtId="0" fontId="2" fillId="0" borderId="68" xfId="0" applyFont="1" applyFill="1" applyBorder="1" applyAlignment="1">
      <alignment horizontal="right" vertical="center"/>
    </xf>
    <xf numFmtId="0" fontId="2" fillId="0" borderId="68" xfId="0" applyFont="1" applyFill="1" applyBorder="1" applyAlignment="1">
      <alignment horizontal="right" vertical="center" wrapText="1"/>
    </xf>
    <xf numFmtId="0" fontId="2" fillId="7" borderId="0" xfId="0" applyFont="1" applyFill="1" applyBorder="1" applyAlignment="1">
      <alignment horizontal="right" indent="1"/>
    </xf>
    <xf numFmtId="0" fontId="2" fillId="7" borderId="64" xfId="0" applyFont="1" applyFill="1" applyBorder="1" applyAlignment="1">
      <alignment horizontal="right" vertical="center"/>
    </xf>
    <xf numFmtId="0" fontId="2" fillId="0" borderId="103" xfId="0" applyFont="1" applyBorder="1" applyAlignment="1">
      <alignment horizontal="right" indent="1"/>
    </xf>
    <xf numFmtId="0" fontId="2" fillId="0" borderId="69" xfId="0" applyFont="1" applyBorder="1" applyAlignment="1">
      <alignment horizontal="right"/>
    </xf>
    <xf numFmtId="0" fontId="10" fillId="7" borderId="21" xfId="0" applyFont="1" applyFill="1" applyBorder="1" applyAlignment="1">
      <alignment horizontal="center"/>
    </xf>
    <xf numFmtId="164" fontId="2" fillId="0" borderId="103" xfId="0" applyNumberFormat="1" applyFont="1" applyFill="1" applyBorder="1" applyAlignment="1">
      <alignment horizontal="right" indent="1"/>
    </xf>
    <xf numFmtId="164" fontId="2" fillId="0" borderId="28" xfId="0" applyNumberFormat="1" applyFont="1" applyFill="1" applyBorder="1" applyAlignment="1">
      <alignment horizontal="right" indent="1"/>
    </xf>
    <xf numFmtId="0" fontId="10" fillId="7" borderId="30" xfId="0" applyFont="1" applyFill="1" applyBorder="1" applyAlignment="1">
      <alignment horizontal="center" vertical="center" wrapText="1"/>
    </xf>
    <xf numFmtId="9" fontId="32" fillId="0" borderId="25" xfId="0" applyNumberFormat="1" applyFont="1" applyBorder="1" applyAlignment="1">
      <alignment horizontal="right" indent="1"/>
    </xf>
    <xf numFmtId="0" fontId="33" fillId="0" borderId="0" xfId="0" applyFont="1"/>
    <xf numFmtId="164" fontId="2" fillId="10" borderId="1" xfId="0" applyNumberFormat="1" applyFont="1" applyFill="1" applyBorder="1" applyAlignment="1">
      <alignment horizontal="right" indent="1"/>
    </xf>
    <xf numFmtId="164" fontId="2" fillId="10" borderId="35" xfId="0" applyNumberFormat="1" applyFont="1" applyFill="1" applyBorder="1" applyAlignment="1">
      <alignment horizontal="right" indent="1"/>
    </xf>
    <xf numFmtId="0" fontId="1" fillId="0" borderId="26" xfId="0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39" xfId="0" applyFont="1" applyFill="1" applyBorder="1" applyAlignment="1">
      <alignment horizontal="right"/>
    </xf>
    <xf numFmtId="164" fontId="32" fillId="7" borderId="3" xfId="0" applyNumberFormat="1" applyFont="1" applyFill="1" applyBorder="1" applyAlignment="1">
      <alignment horizontal="right" indent="1"/>
    </xf>
    <xf numFmtId="164" fontId="1" fillId="0" borderId="34" xfId="0" applyNumberFormat="1" applyFont="1" applyFill="1" applyBorder="1" applyAlignment="1">
      <alignment horizontal="right" indent="1"/>
    </xf>
    <xf numFmtId="164" fontId="1" fillId="0" borderId="35" xfId="0" applyNumberFormat="1" applyFont="1" applyFill="1" applyBorder="1" applyAlignment="1">
      <alignment horizontal="right" indent="1"/>
    </xf>
    <xf numFmtId="164" fontId="1" fillId="0" borderId="1" xfId="0" applyNumberFormat="1" applyFont="1" applyFill="1" applyBorder="1" applyAlignment="1">
      <alignment horizontal="right" wrapText="1" indent="1"/>
    </xf>
    <xf numFmtId="164" fontId="1" fillId="0" borderId="1" xfId="0" applyNumberFormat="1" applyFont="1" applyFill="1" applyBorder="1" applyAlignment="1">
      <alignment horizontal="right" indent="1"/>
    </xf>
    <xf numFmtId="0" fontId="1" fillId="0" borderId="0" xfId="0" applyFont="1" applyFill="1" applyBorder="1"/>
    <xf numFmtId="0" fontId="1" fillId="0" borderId="0" xfId="0" applyFont="1" applyFill="1"/>
    <xf numFmtId="0" fontId="2" fillId="0" borderId="51" xfId="0" applyFont="1" applyFill="1" applyBorder="1" applyAlignment="1">
      <alignment horizontal="right"/>
    </xf>
    <xf numFmtId="0" fontId="1" fillId="8" borderId="25" xfId="0" applyFont="1" applyFill="1" applyBorder="1" applyAlignment="1"/>
    <xf numFmtId="0" fontId="10" fillId="8" borderId="29" xfId="0" applyFont="1" applyFill="1" applyBorder="1" applyAlignment="1"/>
    <xf numFmtId="164" fontId="2" fillId="8" borderId="26" xfId="0" applyNumberFormat="1" applyFont="1" applyFill="1" applyBorder="1" applyAlignment="1">
      <alignment horizontal="right" indent="1"/>
    </xf>
    <xf numFmtId="164" fontId="2" fillId="8" borderId="27" xfId="0" applyNumberFormat="1" applyFont="1" applyFill="1" applyBorder="1" applyAlignment="1">
      <alignment horizontal="center"/>
    </xf>
    <xf numFmtId="164" fontId="2" fillId="0" borderId="76" xfId="0" applyNumberFormat="1" applyFont="1" applyFill="1" applyBorder="1" applyAlignment="1">
      <alignment horizontal="right" indent="1"/>
    </xf>
    <xf numFmtId="164" fontId="2" fillId="0" borderId="68" xfId="0" applyNumberFormat="1" applyFont="1" applyFill="1" applyBorder="1" applyAlignment="1">
      <alignment horizontal="right" indent="1"/>
    </xf>
    <xf numFmtId="164" fontId="2" fillId="0" borderId="78" xfId="0" applyNumberFormat="1" applyFont="1" applyFill="1" applyBorder="1" applyAlignment="1">
      <alignment horizontal="right" indent="1"/>
    </xf>
    <xf numFmtId="164" fontId="2" fillId="0" borderId="69" xfId="0" applyNumberFormat="1" applyFont="1" applyFill="1" applyBorder="1" applyAlignment="1">
      <alignment horizontal="right" indent="1"/>
    </xf>
    <xf numFmtId="164" fontId="2" fillId="0" borderId="0" xfId="0" applyNumberFormat="1" applyFont="1" applyBorder="1"/>
    <xf numFmtId="164" fontId="15" fillId="7" borderId="21" xfId="0" applyNumberFormat="1" applyFont="1" applyFill="1" applyBorder="1" applyAlignment="1">
      <alignment horizontal="right" indent="1"/>
    </xf>
    <xf numFmtId="164" fontId="2" fillId="7" borderId="1" xfId="0" applyNumberFormat="1" applyFont="1" applyFill="1" applyBorder="1" applyAlignment="1">
      <alignment horizontal="right" indent="1"/>
    </xf>
    <xf numFmtId="0" fontId="1" fillId="0" borderId="52" xfId="0" applyFont="1" applyBorder="1" applyAlignment="1">
      <alignment horizontal="left" vertical="center"/>
    </xf>
    <xf numFmtId="0" fontId="2" fillId="0" borderId="43" xfId="0" applyFont="1" applyBorder="1" applyAlignment="1">
      <alignment horizontal="center"/>
    </xf>
    <xf numFmtId="0" fontId="2" fillId="0" borderId="43" xfId="0" applyFont="1" applyBorder="1"/>
    <xf numFmtId="0" fontId="2" fillId="0" borderId="55" xfId="0" applyFont="1" applyBorder="1"/>
    <xf numFmtId="0" fontId="2" fillId="0" borderId="54" xfId="0" applyFont="1" applyBorder="1" applyAlignment="1">
      <alignment horizontal="right" indent="1"/>
    </xf>
    <xf numFmtId="0" fontId="2" fillId="0" borderId="98" xfId="0" applyFont="1" applyBorder="1" applyAlignment="1">
      <alignment horizontal="right" indent="1"/>
    </xf>
    <xf numFmtId="0" fontId="2" fillId="0" borderId="78" xfId="0" applyFont="1" applyBorder="1" applyAlignment="1">
      <alignment horizontal="right" vertical="center"/>
    </xf>
    <xf numFmtId="0" fontId="2" fillId="0" borderId="79" xfId="0" applyFont="1" applyBorder="1" applyAlignment="1">
      <alignment horizontal="right" vertical="center"/>
    </xf>
    <xf numFmtId="0" fontId="2" fillId="0" borderId="78" xfId="0" applyFont="1" applyFill="1" applyBorder="1" applyAlignment="1">
      <alignment horizontal="right" vertical="center"/>
    </xf>
    <xf numFmtId="0" fontId="2" fillId="0" borderId="79" xfId="0" applyFont="1" applyFill="1" applyBorder="1" applyAlignment="1">
      <alignment horizontal="right" vertical="center"/>
    </xf>
    <xf numFmtId="0" fontId="2" fillId="0" borderId="64" xfId="0" applyFont="1" applyFill="1" applyBorder="1" applyAlignment="1">
      <alignment horizontal="right" vertical="center"/>
    </xf>
    <xf numFmtId="0" fontId="2" fillId="0" borderId="43" xfId="0" applyFont="1" applyBorder="1" applyAlignment="1">
      <alignment horizontal="right" indent="1"/>
    </xf>
    <xf numFmtId="0" fontId="29" fillId="8" borderId="44" xfId="0" applyFont="1" applyFill="1" applyBorder="1" applyAlignment="1">
      <alignment vertical="center"/>
    </xf>
    <xf numFmtId="0" fontId="1" fillId="8" borderId="44" xfId="0" applyFont="1" applyFill="1" applyBorder="1" applyAlignment="1">
      <alignment vertical="center"/>
    </xf>
    <xf numFmtId="0" fontId="1" fillId="8" borderId="66" xfId="0" applyFont="1" applyFill="1" applyBorder="1" applyAlignment="1">
      <alignment vertical="center"/>
    </xf>
    <xf numFmtId="0" fontId="2" fillId="0" borderId="78" xfId="0" applyFont="1" applyFill="1" applyBorder="1" applyAlignment="1">
      <alignment horizontal="right" vertical="center" wrapText="1"/>
    </xf>
    <xf numFmtId="0" fontId="29" fillId="8" borderId="43" xfId="0" applyFont="1" applyFill="1" applyBorder="1" applyAlignment="1">
      <alignment vertical="center"/>
    </xf>
    <xf numFmtId="0" fontId="1" fillId="8" borderId="43" xfId="0" applyFont="1" applyFill="1" applyBorder="1" applyAlignment="1">
      <alignment vertical="center"/>
    </xf>
    <xf numFmtId="0" fontId="1" fillId="8" borderId="55" xfId="0" applyFont="1" applyFill="1" applyBorder="1" applyAlignment="1">
      <alignment vertical="center"/>
    </xf>
    <xf numFmtId="0" fontId="2" fillId="7" borderId="43" xfId="0" applyFont="1" applyFill="1" applyBorder="1" applyAlignment="1">
      <alignment horizontal="right" indent="1"/>
    </xf>
    <xf numFmtId="0" fontId="2" fillId="7" borderId="80" xfId="0" applyFont="1" applyFill="1" applyBorder="1" applyAlignment="1">
      <alignment horizontal="right" vertical="center"/>
    </xf>
    <xf numFmtId="164" fontId="2" fillId="12" borderId="1" xfId="0" applyNumberFormat="1" applyFont="1" applyFill="1" applyBorder="1" applyAlignment="1">
      <alignment horizontal="center"/>
    </xf>
    <xf numFmtId="164" fontId="2" fillId="11" borderId="1" xfId="0" applyNumberFormat="1" applyFont="1" applyFill="1" applyBorder="1" applyAlignment="1">
      <alignment horizontal="center"/>
    </xf>
    <xf numFmtId="164" fontId="2" fillId="10" borderId="1" xfId="0" applyNumberFormat="1" applyFont="1" applyFill="1" applyBorder="1" applyAlignment="1">
      <alignment horizontal="center"/>
    </xf>
    <xf numFmtId="0" fontId="1" fillId="0" borderId="28" xfId="0" applyFont="1" applyFill="1" applyBorder="1" applyAlignment="1">
      <alignment horizontal="left" vertical="center" wrapText="1"/>
    </xf>
    <xf numFmtId="0" fontId="1" fillId="13" borderId="94" xfId="0" applyFont="1" applyFill="1" applyBorder="1" applyAlignment="1">
      <alignment horizontal="center" vertical="top" wrapText="1"/>
    </xf>
    <xf numFmtId="165" fontId="4" fillId="7" borderId="74" xfId="4" applyNumberFormat="1" applyFont="1" applyFill="1" applyBorder="1" applyAlignment="1">
      <alignment horizontal="right" indent="1"/>
    </xf>
    <xf numFmtId="165" fontId="2" fillId="7" borderId="5" xfId="4" applyNumberFormat="1" applyFont="1" applyFill="1" applyBorder="1" applyAlignment="1">
      <alignment horizontal="right" indent="1"/>
    </xf>
    <xf numFmtId="165" fontId="2" fillId="7" borderId="6" xfId="4" applyNumberFormat="1" applyFont="1" applyFill="1" applyBorder="1" applyAlignment="1">
      <alignment horizontal="right" indent="1"/>
    </xf>
    <xf numFmtId="165" fontId="2" fillId="7" borderId="1" xfId="4" applyNumberFormat="1" applyFont="1" applyFill="1" applyBorder="1" applyAlignment="1">
      <alignment horizontal="right" indent="1"/>
    </xf>
    <xf numFmtId="165" fontId="2" fillId="7" borderId="3" xfId="4" applyNumberFormat="1" applyFont="1" applyFill="1" applyBorder="1" applyAlignment="1">
      <alignment horizontal="right" indent="1"/>
    </xf>
    <xf numFmtId="3" fontId="2" fillId="7" borderId="39" xfId="4" applyNumberFormat="1" applyFont="1" applyFill="1" applyBorder="1" applyAlignment="1">
      <alignment horizontal="right" indent="1"/>
    </xf>
    <xf numFmtId="165" fontId="0" fillId="7" borderId="24" xfId="4" applyNumberFormat="1" applyFont="1" applyFill="1" applyBorder="1" applyAlignment="1">
      <alignment horizontal="right" indent="1"/>
    </xf>
    <xf numFmtId="165" fontId="0" fillId="7" borderId="53" xfId="4" applyNumberFormat="1" applyFont="1" applyFill="1" applyBorder="1" applyAlignment="1">
      <alignment horizontal="right" indent="1"/>
    </xf>
    <xf numFmtId="3" fontId="0" fillId="7" borderId="70" xfId="4" applyNumberFormat="1" applyFont="1" applyFill="1" applyBorder="1" applyAlignment="1">
      <alignment horizontal="right" indent="1"/>
    </xf>
    <xf numFmtId="0" fontId="5" fillId="7" borderId="34" xfId="0" applyFont="1" applyFill="1" applyBorder="1"/>
    <xf numFmtId="165" fontId="0" fillId="7" borderId="12" xfId="4" applyNumberFormat="1" applyFont="1" applyFill="1" applyBorder="1" applyAlignment="1">
      <alignment horizontal="right" indent="1"/>
    </xf>
    <xf numFmtId="0" fontId="5" fillId="7" borderId="46" xfId="0" applyFont="1" applyFill="1" applyBorder="1"/>
    <xf numFmtId="165" fontId="2" fillId="7" borderId="7" xfId="4" applyNumberFormat="1" applyFont="1" applyFill="1" applyBorder="1" applyAlignment="1">
      <alignment horizontal="right" indent="1"/>
    </xf>
    <xf numFmtId="165" fontId="2" fillId="7" borderId="14" xfId="4" applyNumberFormat="1" applyFont="1" applyFill="1" applyBorder="1" applyAlignment="1">
      <alignment horizontal="right" indent="1"/>
    </xf>
    <xf numFmtId="3" fontId="2" fillId="7" borderId="98" xfId="4" applyNumberFormat="1" applyFont="1" applyFill="1" applyBorder="1" applyAlignment="1">
      <alignment horizontal="right" indent="1"/>
    </xf>
    <xf numFmtId="0" fontId="2" fillId="7" borderId="51" xfId="0" applyFont="1" applyFill="1" applyBorder="1"/>
    <xf numFmtId="165" fontId="2" fillId="7" borderId="104" xfId="4" applyNumberFormat="1" applyFont="1" applyFill="1" applyBorder="1" applyAlignment="1">
      <alignment horizontal="right" indent="1"/>
    </xf>
    <xf numFmtId="3" fontId="2" fillId="7" borderId="51" xfId="4" applyNumberFormat="1" applyFont="1" applyFill="1" applyBorder="1" applyAlignment="1">
      <alignment horizontal="right" indent="1"/>
    </xf>
    <xf numFmtId="0" fontId="1" fillId="13" borderId="86" xfId="0" applyFont="1" applyFill="1" applyBorder="1" applyAlignment="1">
      <alignment horizontal="center" vertical="top" wrapText="1"/>
    </xf>
    <xf numFmtId="0" fontId="1" fillId="13" borderId="87" xfId="0" applyFont="1" applyFill="1" applyBorder="1" applyAlignment="1">
      <alignment horizontal="center" vertical="top" wrapText="1"/>
    </xf>
    <xf numFmtId="0" fontId="1" fillId="13" borderId="106" xfId="0" applyFont="1" applyFill="1" applyBorder="1" applyAlignment="1">
      <alignment horizontal="center" vertical="top" wrapText="1"/>
    </xf>
    <xf numFmtId="0" fontId="1" fillId="13" borderId="43" xfId="0" applyFont="1" applyFill="1" applyBorder="1" applyAlignment="1">
      <alignment horizontal="center" vertical="top" wrapText="1"/>
    </xf>
    <xf numFmtId="0" fontId="1" fillId="13" borderId="88" xfId="0" applyFont="1" applyFill="1" applyBorder="1" applyAlignment="1">
      <alignment horizontal="center" vertical="top" wrapText="1"/>
    </xf>
    <xf numFmtId="165" fontId="2" fillId="7" borderId="105" xfId="4" applyNumberFormat="1" applyFont="1" applyFill="1" applyBorder="1" applyAlignment="1">
      <alignment horizontal="right" indent="1"/>
    </xf>
    <xf numFmtId="165" fontId="2" fillId="7" borderId="2" xfId="4" applyNumberFormat="1" applyFont="1" applyFill="1" applyBorder="1" applyAlignment="1">
      <alignment horizontal="right" indent="1"/>
    </xf>
    <xf numFmtId="165" fontId="0" fillId="7" borderId="18" xfId="4" applyNumberFormat="1" applyFont="1" applyFill="1" applyBorder="1" applyAlignment="1">
      <alignment horizontal="right" indent="1"/>
    </xf>
    <xf numFmtId="165" fontId="2" fillId="7" borderId="107" xfId="4" applyNumberFormat="1" applyFont="1" applyFill="1" applyBorder="1" applyAlignment="1">
      <alignment horizontal="right" indent="1"/>
    </xf>
    <xf numFmtId="0" fontId="2" fillId="7" borderId="78" xfId="0" applyFont="1" applyFill="1" applyBorder="1"/>
    <xf numFmtId="0" fontId="5" fillId="7" borderId="35" xfId="0" applyFont="1" applyFill="1" applyBorder="1"/>
    <xf numFmtId="0" fontId="5" fillId="7" borderId="37" xfId="0" applyFont="1" applyFill="1" applyBorder="1"/>
    <xf numFmtId="0" fontId="4" fillId="7" borderId="64" xfId="0" applyFont="1" applyFill="1" applyBorder="1"/>
    <xf numFmtId="164" fontId="2" fillId="7" borderId="4" xfId="4" applyNumberFormat="1" applyFont="1" applyFill="1" applyBorder="1" applyAlignment="1">
      <alignment horizontal="right" indent="1"/>
    </xf>
    <xf numFmtId="164" fontId="0" fillId="7" borderId="108" xfId="0" applyNumberFormat="1" applyFont="1" applyFill="1" applyBorder="1" applyAlignment="1">
      <alignment horizontal="right" indent="1"/>
    </xf>
    <xf numFmtId="164" fontId="0" fillId="7" borderId="109" xfId="0" applyNumberFormat="1" applyFont="1" applyFill="1" applyBorder="1" applyAlignment="1">
      <alignment horizontal="right" indent="1"/>
    </xf>
    <xf numFmtId="164" fontId="1" fillId="7" borderId="26" xfId="0" applyNumberFormat="1" applyFont="1" applyFill="1" applyBorder="1" applyAlignment="1">
      <alignment horizontal="right" indent="1"/>
    </xf>
    <xf numFmtId="0" fontId="1" fillId="3" borderId="76" xfId="0" applyFont="1" applyFill="1" applyBorder="1" applyAlignment="1">
      <alignment horizontal="center" vertical="top" wrapText="1"/>
    </xf>
    <xf numFmtId="0" fontId="1" fillId="3" borderId="77" xfId="0" applyFont="1" applyFill="1" applyBorder="1" applyAlignment="1">
      <alignment horizontal="center" vertical="top" wrapText="1"/>
    </xf>
    <xf numFmtId="3" fontId="0" fillId="0" borderId="92" xfId="0" applyNumberFormat="1" applyFont="1" applyBorder="1" applyAlignment="1">
      <alignment horizontal="right" indent="1"/>
    </xf>
    <xf numFmtId="3" fontId="2" fillId="0" borderId="79" xfId="0" applyNumberFormat="1" applyFont="1" applyBorder="1" applyAlignment="1">
      <alignment horizontal="right" indent="1"/>
    </xf>
    <xf numFmtId="3" fontId="4" fillId="0" borderId="64" xfId="0" applyNumberFormat="1" applyFont="1" applyFill="1" applyBorder="1" applyAlignment="1">
      <alignment horizontal="right" indent="1"/>
    </xf>
    <xf numFmtId="0" fontId="1" fillId="0" borderId="31" xfId="0" applyFont="1" applyBorder="1" applyAlignment="1">
      <alignment horizontal="center" vertical="center" wrapText="1"/>
    </xf>
    <xf numFmtId="164" fontId="2" fillId="0" borderId="110" xfId="0" applyNumberFormat="1" applyFont="1" applyFill="1" applyBorder="1" applyAlignment="1">
      <alignment horizontal="right" indent="1"/>
    </xf>
    <xf numFmtId="164" fontId="2" fillId="0" borderId="15" xfId="0" applyNumberFormat="1" applyFont="1" applyFill="1" applyBorder="1" applyAlignment="1">
      <alignment horizontal="right" indent="1"/>
    </xf>
    <xf numFmtId="164" fontId="2" fillId="0" borderId="41" xfId="0" applyNumberFormat="1" applyFont="1" applyFill="1" applyBorder="1" applyAlignment="1">
      <alignment horizontal="right" indent="1"/>
    </xf>
    <xf numFmtId="0" fontId="1" fillId="0" borderId="9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2" fillId="0" borderId="55" xfId="0" applyNumberFormat="1" applyFont="1" applyFill="1" applyBorder="1" applyAlignment="1">
      <alignment horizontal="center"/>
    </xf>
    <xf numFmtId="164" fontId="2" fillId="0" borderId="107" xfId="0" applyNumberFormat="1" applyFont="1" applyFill="1" applyBorder="1" applyAlignment="1">
      <alignment horizontal="right" indent="1"/>
    </xf>
    <xf numFmtId="164" fontId="2" fillId="0" borderId="2" xfId="0" applyNumberFormat="1" applyFont="1" applyFill="1" applyBorder="1" applyAlignment="1">
      <alignment horizontal="right" indent="1"/>
    </xf>
    <xf numFmtId="0" fontId="2" fillId="0" borderId="43" xfId="0" applyFont="1" applyFill="1" applyBorder="1" applyAlignment="1">
      <alignment horizontal="right" indent="1"/>
    </xf>
    <xf numFmtId="0" fontId="2" fillId="0" borderId="2" xfId="0" applyFont="1" applyFill="1" applyBorder="1" applyAlignment="1">
      <alignment horizontal="right" indent="1"/>
    </xf>
    <xf numFmtId="0" fontId="2" fillId="0" borderId="15" xfId="0" applyFont="1" applyFill="1" applyBorder="1" applyAlignment="1">
      <alignment horizontal="right" indent="1"/>
    </xf>
    <xf numFmtId="0" fontId="2" fillId="7" borderId="47" xfId="0" applyFont="1" applyFill="1" applyBorder="1"/>
    <xf numFmtId="164" fontId="1" fillId="0" borderId="107" xfId="0" applyNumberFormat="1" applyFont="1" applyFill="1" applyBorder="1" applyAlignment="1">
      <alignment horizontal="right" indent="1"/>
    </xf>
    <xf numFmtId="164" fontId="1" fillId="0" borderId="2" xfId="0" applyNumberFormat="1" applyFont="1" applyFill="1" applyBorder="1" applyAlignment="1">
      <alignment horizontal="right" indent="1"/>
    </xf>
    <xf numFmtId="164" fontId="2" fillId="0" borderId="43" xfId="0" applyNumberFormat="1" applyFont="1" applyFill="1" applyBorder="1" applyAlignment="1">
      <alignment horizontal="right" indent="1"/>
    </xf>
    <xf numFmtId="164" fontId="2" fillId="0" borderId="63" xfId="0" applyNumberFormat="1" applyFont="1" applyFill="1" applyBorder="1" applyAlignment="1">
      <alignment horizontal="right" indent="1"/>
    </xf>
    <xf numFmtId="164" fontId="2" fillId="0" borderId="59" xfId="0" applyNumberFormat="1" applyFont="1" applyFill="1" applyBorder="1" applyAlignment="1">
      <alignment horizontal="right" indent="1"/>
    </xf>
    <xf numFmtId="9" fontId="10" fillId="0" borderId="3" xfId="0" applyNumberFormat="1" applyFont="1" applyFill="1" applyBorder="1" applyAlignment="1">
      <alignment horizontal="center"/>
    </xf>
    <xf numFmtId="0" fontId="1" fillId="0" borderId="64" xfId="0" applyFont="1" applyBorder="1" applyAlignment="1">
      <alignment horizontal="center" vertical="center" wrapText="1"/>
    </xf>
    <xf numFmtId="0" fontId="2" fillId="7" borderId="46" xfId="0" applyFont="1" applyFill="1" applyBorder="1"/>
    <xf numFmtId="0" fontId="34" fillId="10" borderId="1" xfId="0" applyFont="1" applyFill="1" applyBorder="1" applyAlignment="1">
      <alignment horizontal="center"/>
    </xf>
    <xf numFmtId="164" fontId="2" fillId="0" borderId="89" xfId="0" applyNumberFormat="1" applyFont="1" applyFill="1" applyBorder="1" applyAlignment="1">
      <alignment horizontal="right" indent="1"/>
    </xf>
    <xf numFmtId="2" fontId="2" fillId="0" borderId="67" xfId="0" applyNumberFormat="1" applyFont="1" applyFill="1" applyBorder="1" applyAlignment="1">
      <alignment horizontal="right" indent="1"/>
    </xf>
    <xf numFmtId="2" fontId="2" fillId="0" borderId="68" xfId="0" applyNumberFormat="1" applyFont="1" applyFill="1" applyBorder="1" applyAlignment="1">
      <alignment horizontal="right" indent="1"/>
    </xf>
    <xf numFmtId="1" fontId="10" fillId="7" borderId="62" xfId="0" applyNumberFormat="1" applyFont="1" applyFill="1" applyBorder="1" applyAlignment="1">
      <alignment horizontal="right" indent="1"/>
    </xf>
    <xf numFmtId="1" fontId="10" fillId="7" borderId="3" xfId="0" applyNumberFormat="1" applyFont="1" applyFill="1" applyBorder="1" applyAlignment="1">
      <alignment horizontal="right" indent="1"/>
    </xf>
    <xf numFmtId="1" fontId="10" fillId="7" borderId="21" xfId="0" applyNumberFormat="1" applyFont="1" applyFill="1" applyBorder="1" applyAlignment="1">
      <alignment horizontal="right" indent="1"/>
    </xf>
    <xf numFmtId="164" fontId="1" fillId="0" borderId="99" xfId="0" applyNumberFormat="1" applyFont="1" applyBorder="1" applyAlignment="1">
      <alignment horizontal="center" vertical="center" wrapText="1"/>
    </xf>
    <xf numFmtId="164" fontId="1" fillId="0" borderId="64" xfId="0" applyNumberFormat="1" applyFont="1" applyBorder="1" applyAlignment="1">
      <alignment horizontal="center" vertical="center" wrapText="1"/>
    </xf>
    <xf numFmtId="0" fontId="2" fillId="0" borderId="67" xfId="0" applyFont="1" applyBorder="1" applyAlignment="1">
      <alignment horizontal="right" vertical="center"/>
    </xf>
    <xf numFmtId="0" fontId="1" fillId="8" borderId="59" xfId="0" applyFont="1" applyFill="1" applyBorder="1" applyAlignment="1">
      <alignment vertical="center"/>
    </xf>
    <xf numFmtId="0" fontId="1" fillId="8" borderId="43" xfId="0" applyFont="1" applyFill="1" applyBorder="1" applyAlignment="1">
      <alignment horizontal="center" vertical="center"/>
    </xf>
    <xf numFmtId="0" fontId="2" fillId="0" borderId="63" xfId="0" applyFont="1" applyBorder="1" applyAlignment="1">
      <alignment horizontal="right" indent="1"/>
    </xf>
    <xf numFmtId="0" fontId="2" fillId="0" borderId="69" xfId="0" applyFont="1" applyFill="1" applyBorder="1" applyAlignment="1">
      <alignment horizontal="right" vertical="center" wrapText="1"/>
    </xf>
    <xf numFmtId="0" fontId="17" fillId="3" borderId="61" xfId="0" applyFont="1" applyFill="1" applyBorder="1" applyAlignment="1">
      <alignment horizontal="center"/>
    </xf>
    <xf numFmtId="0" fontId="16" fillId="3" borderId="101" xfId="0" applyFont="1" applyFill="1" applyBorder="1" applyAlignment="1">
      <alignment horizontal="center"/>
    </xf>
    <xf numFmtId="164" fontId="17" fillId="0" borderId="31" xfId="0" applyNumberFormat="1" applyFont="1" applyBorder="1" applyAlignment="1">
      <alignment horizontal="right" indent="1"/>
    </xf>
    <xf numFmtId="0" fontId="16" fillId="0" borderId="56" xfId="0" applyFont="1" applyBorder="1"/>
    <xf numFmtId="0" fontId="16" fillId="0" borderId="110" xfId="0" applyFont="1" applyBorder="1"/>
    <xf numFmtId="164" fontId="16" fillId="0" borderId="111" xfId="0" applyNumberFormat="1" applyFont="1" applyBorder="1" applyAlignment="1">
      <alignment horizontal="right" indent="1"/>
    </xf>
    <xf numFmtId="164" fontId="16" fillId="0" borderId="112" xfId="0" applyNumberFormat="1" applyFont="1" applyBorder="1" applyAlignment="1">
      <alignment horizontal="right" indent="1"/>
    </xf>
    <xf numFmtId="164" fontId="16" fillId="0" borderId="49" xfId="0" applyNumberFormat="1" applyFont="1" applyBorder="1" applyAlignment="1">
      <alignment horizontal="right" indent="1"/>
    </xf>
    <xf numFmtId="164" fontId="16" fillId="0" borderId="67" xfId="0" applyNumberFormat="1" applyFont="1" applyBorder="1" applyAlignment="1">
      <alignment horizontal="right" indent="1"/>
    </xf>
    <xf numFmtId="0" fontId="16" fillId="0" borderId="25" xfId="0" applyFont="1" applyBorder="1"/>
    <xf numFmtId="0" fontId="16" fillId="0" borderId="99" xfId="0" applyFont="1" applyBorder="1" applyAlignment="1">
      <alignment horizontal="right" indent="1"/>
    </xf>
    <xf numFmtId="164" fontId="16" fillId="0" borderId="74" xfId="0" applyNumberFormat="1" applyFont="1" applyBorder="1" applyAlignment="1">
      <alignment horizontal="right" indent="1"/>
    </xf>
    <xf numFmtId="164" fontId="16" fillId="0" borderId="75" xfId="0" applyNumberFormat="1" applyFont="1" applyBorder="1" applyAlignment="1">
      <alignment horizontal="right" indent="1"/>
    </xf>
    <xf numFmtId="164" fontId="16" fillId="0" borderId="71" xfId="0" applyNumberFormat="1" applyFont="1" applyBorder="1" applyAlignment="1">
      <alignment horizontal="right" indent="1"/>
    </xf>
    <xf numFmtId="0" fontId="16" fillId="0" borderId="81" xfId="0" applyFont="1" applyBorder="1" applyAlignment="1">
      <alignment horizontal="right" indent="1"/>
    </xf>
    <xf numFmtId="164" fontId="17" fillId="0" borderId="114" xfId="0" applyNumberFormat="1" applyFont="1" applyBorder="1" applyAlignment="1">
      <alignment horizontal="right" indent="1"/>
    </xf>
    <xf numFmtId="0" fontId="17" fillId="3" borderId="115" xfId="0" applyFont="1" applyFill="1" applyBorder="1" applyAlignment="1">
      <alignment horizontal="center"/>
    </xf>
    <xf numFmtId="164" fontId="16" fillId="0" borderId="36" xfId="0" applyNumberFormat="1" applyFont="1" applyBorder="1" applyAlignment="1">
      <alignment horizontal="right" indent="1"/>
    </xf>
    <xf numFmtId="164" fontId="16" fillId="0" borderId="35" xfId="0" applyNumberFormat="1" applyFont="1" applyBorder="1" applyAlignment="1">
      <alignment horizontal="right" indent="1"/>
    </xf>
    <xf numFmtId="164" fontId="16" fillId="0" borderId="37" xfId="0" applyNumberFormat="1" applyFont="1" applyBorder="1" applyAlignment="1">
      <alignment horizontal="right" indent="1"/>
    </xf>
    <xf numFmtId="164" fontId="16" fillId="0" borderId="115" xfId="0" applyNumberFormat="1" applyFont="1" applyBorder="1" applyAlignment="1">
      <alignment horizontal="right" indent="1"/>
    </xf>
    <xf numFmtId="0" fontId="16" fillId="0" borderId="116" xfId="0" applyFont="1" applyBorder="1"/>
    <xf numFmtId="164" fontId="16" fillId="0" borderId="117" xfId="0" applyNumberFormat="1" applyFont="1" applyBorder="1" applyAlignment="1">
      <alignment horizontal="right" indent="1"/>
    </xf>
    <xf numFmtId="0" fontId="17" fillId="3" borderId="25" xfId="0" applyFont="1" applyFill="1" applyBorder="1" applyAlignment="1">
      <alignment horizontal="center"/>
    </xf>
    <xf numFmtId="0" fontId="17" fillId="3" borderId="26" xfId="0" applyFont="1" applyFill="1" applyBorder="1" applyAlignment="1">
      <alignment horizontal="center"/>
    </xf>
    <xf numFmtId="0" fontId="17" fillId="3" borderId="27" xfId="0" applyFont="1" applyFill="1" applyBorder="1" applyAlignment="1">
      <alignment horizontal="center"/>
    </xf>
    <xf numFmtId="0" fontId="17" fillId="3" borderId="64" xfId="0" applyFont="1" applyFill="1" applyBorder="1" applyAlignment="1">
      <alignment horizontal="center"/>
    </xf>
    <xf numFmtId="0" fontId="16" fillId="0" borderId="118" xfId="0" applyFont="1" applyBorder="1"/>
    <xf numFmtId="164" fontId="16" fillId="0" borderId="119" xfId="0" applyNumberFormat="1" applyFont="1" applyBorder="1" applyAlignment="1">
      <alignment horizontal="right" indent="1"/>
    </xf>
    <xf numFmtId="0" fontId="16" fillId="0" borderId="113" xfId="0" applyFont="1" applyBorder="1"/>
    <xf numFmtId="0" fontId="17" fillId="3" borderId="31" xfId="0" applyFont="1" applyFill="1" applyBorder="1" applyAlignment="1">
      <alignment horizontal="center"/>
    </xf>
    <xf numFmtId="0" fontId="16" fillId="0" borderId="116" xfId="0" applyFont="1" applyBorder="1" applyAlignment="1">
      <alignment horizontal="left"/>
    </xf>
    <xf numFmtId="164" fontId="16" fillId="0" borderId="36" xfId="0" applyNumberFormat="1" applyFont="1" applyFill="1" applyBorder="1" applyAlignment="1">
      <alignment horizontal="right" indent="1"/>
    </xf>
    <xf numFmtId="164" fontId="16" fillId="0" borderId="35" xfId="0" applyNumberFormat="1" applyFont="1" applyFill="1" applyBorder="1" applyAlignment="1">
      <alignment horizontal="right" indent="1"/>
    </xf>
    <xf numFmtId="164" fontId="16" fillId="0" borderId="33" xfId="0" applyNumberFormat="1" applyFont="1" applyFill="1" applyBorder="1" applyAlignment="1">
      <alignment horizontal="right" indent="1"/>
    </xf>
    <xf numFmtId="0" fontId="0" fillId="0" borderId="35" xfId="0" applyBorder="1" applyAlignment="1">
      <alignment horizontal="right" indent="1"/>
    </xf>
    <xf numFmtId="0" fontId="17" fillId="3" borderId="116" xfId="0" applyFont="1" applyFill="1" applyBorder="1" applyAlignment="1">
      <alignment horizontal="center"/>
    </xf>
    <xf numFmtId="0" fontId="16" fillId="0" borderId="31" xfId="0" applyFont="1" applyFill="1" applyBorder="1" applyAlignment="1">
      <alignment horizontal="right" indent="1"/>
    </xf>
    <xf numFmtId="0" fontId="1" fillId="7" borderId="25" xfId="0" applyFont="1" applyFill="1" applyBorder="1"/>
    <xf numFmtId="0" fontId="36" fillId="0" borderId="0" xfId="0" applyFont="1"/>
    <xf numFmtId="164" fontId="2" fillId="10" borderId="48" xfId="0" applyNumberFormat="1" applyFont="1" applyFill="1" applyBorder="1" applyAlignment="1">
      <alignment horizontal="right" indent="1"/>
    </xf>
    <xf numFmtId="164" fontId="2" fillId="10" borderId="1" xfId="0" quotePrefix="1" applyNumberFormat="1" applyFont="1" applyFill="1" applyBorder="1" applyAlignment="1">
      <alignment horizontal="right" wrapText="1" indent="1"/>
    </xf>
    <xf numFmtId="164" fontId="2" fillId="10" borderId="34" xfId="0" applyNumberFormat="1" applyFont="1" applyFill="1" applyBorder="1" applyAlignment="1">
      <alignment horizontal="right" indent="1"/>
    </xf>
    <xf numFmtId="164" fontId="2" fillId="10" borderId="15" xfId="0" applyNumberFormat="1" applyFont="1" applyFill="1" applyBorder="1" applyAlignment="1">
      <alignment horizontal="right" indent="1"/>
    </xf>
    <xf numFmtId="164" fontId="2" fillId="10" borderId="107" xfId="0" applyNumberFormat="1" applyFont="1" applyFill="1" applyBorder="1" applyAlignment="1">
      <alignment horizontal="right" indent="1"/>
    </xf>
    <xf numFmtId="164" fontId="2" fillId="10" borderId="47" xfId="0" applyNumberFormat="1" applyFont="1" applyFill="1" applyBorder="1" applyAlignment="1">
      <alignment horizontal="right" indent="1"/>
    </xf>
    <xf numFmtId="3" fontId="2" fillId="7" borderId="78" xfId="4" applyNumberFormat="1" applyFont="1" applyFill="1" applyBorder="1" applyAlignment="1">
      <alignment horizontal="right" indent="1"/>
    </xf>
    <xf numFmtId="2" fontId="2" fillId="0" borderId="34" xfId="0" applyNumberFormat="1" applyFont="1" applyFill="1" applyBorder="1" applyAlignment="1">
      <alignment horizontal="right" indent="1"/>
    </xf>
    <xf numFmtId="2" fontId="2" fillId="0" borderId="2" xfId="0" applyNumberFormat="1" applyFont="1" applyFill="1" applyBorder="1" applyAlignment="1">
      <alignment horizontal="right" indent="1"/>
    </xf>
    <xf numFmtId="2" fontId="2" fillId="0" borderId="1" xfId="0" applyNumberFormat="1" applyFont="1" applyFill="1" applyBorder="1" applyAlignment="1">
      <alignment horizontal="right" indent="1"/>
    </xf>
    <xf numFmtId="2" fontId="2" fillId="0" borderId="7" xfId="0" applyNumberFormat="1" applyFont="1" applyFill="1" applyBorder="1" applyAlignment="1">
      <alignment horizontal="right" wrapText="1" indent="1"/>
    </xf>
    <xf numFmtId="2" fontId="2" fillId="0" borderId="35" xfId="0" applyNumberFormat="1" applyFont="1" applyFill="1" applyBorder="1" applyAlignment="1">
      <alignment horizontal="right" indent="1"/>
    </xf>
    <xf numFmtId="164" fontId="16" fillId="0" borderId="64" xfId="0" applyNumberFormat="1" applyFont="1" applyFill="1" applyBorder="1" applyAlignment="1">
      <alignment horizontal="right" indent="1"/>
    </xf>
    <xf numFmtId="164" fontId="17" fillId="0" borderId="86" xfId="0" applyNumberFormat="1" applyFont="1" applyBorder="1" applyAlignment="1">
      <alignment horizontal="right" indent="1"/>
    </xf>
    <xf numFmtId="164" fontId="17" fillId="0" borderId="87" xfId="0" applyNumberFormat="1" applyFont="1" applyBorder="1" applyAlignment="1">
      <alignment horizontal="right" indent="1"/>
    </xf>
    <xf numFmtId="0" fontId="17" fillId="0" borderId="120" xfId="0" applyFont="1" applyBorder="1" applyAlignment="1"/>
    <xf numFmtId="0" fontId="17" fillId="0" borderId="121" xfId="0" applyFont="1" applyBorder="1"/>
    <xf numFmtId="164" fontId="17" fillId="0" borderId="77" xfId="0" applyNumberFormat="1" applyFont="1" applyBorder="1" applyAlignment="1">
      <alignment horizontal="right" indent="1"/>
    </xf>
    <xf numFmtId="164" fontId="16" fillId="0" borderId="48" xfId="0" applyNumberFormat="1" applyFont="1" applyBorder="1" applyAlignment="1">
      <alignment horizontal="right" indent="1"/>
    </xf>
    <xf numFmtId="0" fontId="16" fillId="0" borderId="32" xfId="0" applyFont="1" applyBorder="1"/>
    <xf numFmtId="0" fontId="16" fillId="0" borderId="20" xfId="0" applyFont="1" applyBorder="1"/>
    <xf numFmtId="0" fontId="17" fillId="3" borderId="60" xfId="0" applyFont="1" applyFill="1" applyBorder="1" applyAlignment="1">
      <alignment horizontal="center"/>
    </xf>
    <xf numFmtId="0" fontId="16" fillId="3" borderId="23" xfId="0" applyFont="1" applyFill="1" applyBorder="1" applyAlignment="1">
      <alignment horizontal="center"/>
    </xf>
    <xf numFmtId="164" fontId="16" fillId="0" borderId="62" xfId="0" applyNumberFormat="1" applyFont="1" applyBorder="1" applyAlignment="1">
      <alignment horizontal="right" indent="1"/>
    </xf>
    <xf numFmtId="164" fontId="16" fillId="0" borderId="21" xfId="0" applyNumberFormat="1" applyFont="1" applyBorder="1" applyAlignment="1">
      <alignment horizontal="right" indent="1"/>
    </xf>
    <xf numFmtId="164" fontId="17" fillId="0" borderId="122" xfId="0" applyNumberFormat="1" applyFont="1" applyBorder="1" applyAlignment="1">
      <alignment horizontal="right" indent="1"/>
    </xf>
    <xf numFmtId="164" fontId="16" fillId="0" borderId="93" xfId="0" applyNumberFormat="1" applyFont="1" applyBorder="1" applyAlignment="1">
      <alignment horizontal="right" indent="1"/>
    </xf>
    <xf numFmtId="2" fontId="37" fillId="7" borderId="6" xfId="0" applyNumberFormat="1" applyFont="1" applyFill="1" applyBorder="1" applyAlignment="1">
      <alignment horizontal="right" indent="1"/>
    </xf>
    <xf numFmtId="2" fontId="37" fillId="7" borderId="3" xfId="0" applyNumberFormat="1" applyFont="1" applyFill="1" applyBorder="1" applyAlignment="1">
      <alignment horizontal="right" indent="1"/>
    </xf>
    <xf numFmtId="164" fontId="37" fillId="7" borderId="43" xfId="0" applyNumberFormat="1" applyFont="1" applyFill="1" applyBorder="1" applyAlignment="1">
      <alignment horizontal="right" indent="1"/>
    </xf>
    <xf numFmtId="164" fontId="37" fillId="7" borderId="3" xfId="0" applyNumberFormat="1" applyFont="1" applyFill="1" applyBorder="1" applyAlignment="1">
      <alignment horizontal="right" indent="1"/>
    </xf>
    <xf numFmtId="164" fontId="37" fillId="7" borderId="21" xfId="0" applyNumberFormat="1" applyFont="1" applyFill="1" applyBorder="1" applyAlignment="1">
      <alignment horizontal="right" indent="1"/>
    </xf>
    <xf numFmtId="164" fontId="10" fillId="0" borderId="3" xfId="0" applyNumberFormat="1" applyFont="1" applyFill="1" applyBorder="1" applyAlignment="1">
      <alignment horizontal="left" indent="2"/>
    </xf>
    <xf numFmtId="164" fontId="10" fillId="7" borderId="62" xfId="4" applyNumberFormat="1" applyFont="1" applyFill="1" applyBorder="1" applyAlignment="1">
      <alignment horizontal="left" indent="2"/>
    </xf>
    <xf numFmtId="164" fontId="10" fillId="7" borderId="3" xfId="4" applyNumberFormat="1" applyFont="1" applyFill="1" applyBorder="1" applyAlignment="1">
      <alignment horizontal="left" indent="2"/>
    </xf>
    <xf numFmtId="164" fontId="10" fillId="0" borderId="21" xfId="0" applyNumberFormat="1" applyFont="1" applyFill="1" applyBorder="1" applyAlignment="1">
      <alignment horizontal="left" indent="2"/>
    </xf>
    <xf numFmtId="2" fontId="38" fillId="7" borderId="3" xfId="0" applyNumberFormat="1" applyFont="1" applyFill="1" applyBorder="1" applyAlignment="1">
      <alignment horizontal="right" indent="1"/>
    </xf>
    <xf numFmtId="2" fontId="1" fillId="0" borderId="68" xfId="0" applyNumberFormat="1" applyFont="1" applyFill="1" applyBorder="1" applyAlignment="1">
      <alignment horizontal="right" indent="1"/>
    </xf>
    <xf numFmtId="2" fontId="1" fillId="0" borderId="34" xfId="0" applyNumberFormat="1" applyFont="1" applyFill="1" applyBorder="1" applyAlignment="1">
      <alignment horizontal="right" indent="1"/>
    </xf>
    <xf numFmtId="2" fontId="1" fillId="0" borderId="2" xfId="0" applyNumberFormat="1" applyFont="1" applyFill="1" applyBorder="1" applyAlignment="1">
      <alignment horizontal="right" indent="1"/>
    </xf>
    <xf numFmtId="2" fontId="1" fillId="0" borderId="1" xfId="0" applyNumberFormat="1" applyFont="1" applyFill="1" applyBorder="1" applyAlignment="1">
      <alignment horizontal="right" indent="1"/>
    </xf>
    <xf numFmtId="2" fontId="1" fillId="0" borderId="7" xfId="0" applyNumberFormat="1" applyFont="1" applyFill="1" applyBorder="1" applyAlignment="1">
      <alignment horizontal="right" indent="1"/>
    </xf>
    <xf numFmtId="2" fontId="1" fillId="0" borderId="35" xfId="0" applyNumberFormat="1" applyFont="1" applyFill="1" applyBorder="1" applyAlignment="1">
      <alignment horizontal="right" indent="1"/>
    </xf>
    <xf numFmtId="0" fontId="1" fillId="0" borderId="98" xfId="0" applyFont="1" applyFill="1" applyBorder="1" applyAlignment="1">
      <alignment horizontal="right"/>
    </xf>
    <xf numFmtId="2" fontId="38" fillId="7" borderId="14" xfId="0" applyNumberFormat="1" applyFont="1" applyFill="1" applyBorder="1" applyAlignment="1">
      <alignment horizontal="right" indent="1"/>
    </xf>
    <xf numFmtId="2" fontId="1" fillId="0" borderId="69" xfId="0" applyNumberFormat="1" applyFont="1" applyFill="1" applyBorder="1" applyAlignment="1">
      <alignment horizontal="right" indent="1"/>
    </xf>
    <xf numFmtId="164" fontId="1" fillId="0" borderId="7" xfId="0" applyNumberFormat="1" applyFont="1" applyFill="1" applyBorder="1" applyAlignment="1">
      <alignment horizontal="right" wrapText="1" indent="1"/>
    </xf>
    <xf numFmtId="0" fontId="1" fillId="0" borderId="40" xfId="0" applyFont="1" applyFill="1" applyBorder="1" applyAlignment="1">
      <alignment horizontal="right"/>
    </xf>
    <xf numFmtId="164" fontId="32" fillId="7" borderId="21" xfId="0" applyNumberFormat="1" applyFont="1" applyFill="1" applyBorder="1" applyAlignment="1">
      <alignment horizontal="right" indent="1"/>
    </xf>
    <xf numFmtId="164" fontId="1" fillId="0" borderId="32" xfId="0" applyNumberFormat="1" applyFont="1" applyFill="1" applyBorder="1" applyAlignment="1">
      <alignment horizontal="right" indent="1"/>
    </xf>
    <xf numFmtId="164" fontId="1" fillId="0" borderId="41" xfId="0" applyNumberFormat="1" applyFont="1" applyFill="1" applyBorder="1" applyAlignment="1">
      <alignment horizontal="right" indent="1"/>
    </xf>
    <xf numFmtId="164" fontId="1" fillId="0" borderId="20" xfId="0" applyNumberFormat="1" applyFont="1" applyFill="1" applyBorder="1" applyAlignment="1">
      <alignment horizontal="right" indent="1"/>
    </xf>
    <xf numFmtId="164" fontId="1" fillId="0" borderId="20" xfId="0" applyNumberFormat="1" applyFont="1" applyFill="1" applyBorder="1" applyAlignment="1">
      <alignment horizontal="right" wrapText="1" indent="1"/>
    </xf>
    <xf numFmtId="164" fontId="1" fillId="0" borderId="33" xfId="0" applyNumberFormat="1" applyFont="1" applyFill="1" applyBorder="1" applyAlignment="1">
      <alignment horizontal="right" indent="1"/>
    </xf>
    <xf numFmtId="0" fontId="1" fillId="0" borderId="34" xfId="0" applyFont="1" applyFill="1" applyBorder="1" applyAlignment="1">
      <alignment horizontal="right"/>
    </xf>
    <xf numFmtId="164" fontId="39" fillId="0" borderId="1" xfId="0" applyNumberFormat="1" applyFont="1" applyFill="1" applyBorder="1" applyAlignment="1">
      <alignment horizontal="right" indent="1"/>
    </xf>
    <xf numFmtId="0" fontId="1" fillId="0" borderId="32" xfId="0" applyFont="1" applyFill="1" applyBorder="1" applyAlignment="1">
      <alignment horizontal="right"/>
    </xf>
    <xf numFmtId="164" fontId="1" fillId="0" borderId="103" xfId="0" applyNumberFormat="1" applyFont="1" applyFill="1" applyBorder="1" applyAlignment="1">
      <alignment horizontal="right" indent="1"/>
    </xf>
    <xf numFmtId="164" fontId="39" fillId="0" borderId="21" xfId="0" applyNumberFormat="1" applyFont="1" applyFill="1" applyBorder="1" applyAlignment="1">
      <alignment horizontal="right" indent="1"/>
    </xf>
    <xf numFmtId="164" fontId="1" fillId="0" borderId="5" xfId="0" applyNumberFormat="1" applyFont="1" applyFill="1" applyBorder="1" applyAlignment="1">
      <alignment horizontal="right" wrapText="1" indent="1"/>
    </xf>
    <xf numFmtId="164" fontId="1" fillId="0" borderId="37" xfId="0" applyNumberFormat="1" applyFont="1" applyFill="1" applyBorder="1" applyAlignment="1">
      <alignment horizontal="right" indent="1"/>
    </xf>
    <xf numFmtId="164" fontId="10" fillId="7" borderId="6" xfId="4" applyNumberFormat="1" applyFont="1" applyFill="1" applyBorder="1" applyAlignment="1">
      <alignment horizontal="left" indent="2"/>
    </xf>
    <xf numFmtId="0" fontId="2" fillId="7" borderId="0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9" fontId="32" fillId="7" borderId="21" xfId="0" applyNumberFormat="1" applyFont="1" applyFill="1" applyBorder="1" applyAlignment="1">
      <alignment horizontal="center"/>
    </xf>
    <xf numFmtId="164" fontId="1" fillId="10" borderId="32" xfId="0" applyNumberFormat="1" applyFont="1" applyFill="1" applyBorder="1" applyAlignment="1">
      <alignment horizontal="right" indent="1"/>
    </xf>
    <xf numFmtId="164" fontId="1" fillId="10" borderId="33" xfId="0" applyNumberFormat="1" applyFont="1" applyFill="1" applyBorder="1" applyAlignment="1">
      <alignment horizontal="right" indent="1"/>
    </xf>
    <xf numFmtId="164" fontId="1" fillId="0" borderId="20" xfId="0" applyNumberFormat="1" applyFont="1" applyFill="1" applyBorder="1" applyAlignment="1">
      <alignment horizontal="right" vertical="center" wrapText="1" indent="1"/>
    </xf>
    <xf numFmtId="164" fontId="2" fillId="15" borderId="41" xfId="0" applyNumberFormat="1" applyFont="1" applyFill="1" applyBorder="1" applyAlignment="1">
      <alignment horizontal="right" indent="1"/>
    </xf>
    <xf numFmtId="2" fontId="16" fillId="0" borderId="119" xfId="0" applyNumberFormat="1" applyFont="1" applyBorder="1" applyAlignment="1">
      <alignment horizontal="right" indent="1"/>
    </xf>
    <xf numFmtId="2" fontId="16" fillId="0" borderId="111" xfId="0" applyNumberFormat="1" applyFont="1" applyBorder="1" applyAlignment="1">
      <alignment horizontal="right" indent="1"/>
    </xf>
    <xf numFmtId="2" fontId="16" fillId="0" borderId="112" xfId="0" applyNumberFormat="1" applyFont="1" applyBorder="1" applyAlignment="1">
      <alignment horizontal="right" indent="1"/>
    </xf>
    <xf numFmtId="2" fontId="16" fillId="0" borderId="78" xfId="0" applyNumberFormat="1" applyFont="1" applyBorder="1" applyAlignment="1">
      <alignment horizontal="right" indent="1"/>
    </xf>
    <xf numFmtId="2" fontId="16" fillId="0" borderId="18" xfId="0" applyNumberFormat="1" applyFont="1" applyBorder="1" applyAlignment="1">
      <alignment horizontal="right" indent="1"/>
    </xf>
    <xf numFmtId="2" fontId="16" fillId="0" borderId="12" xfId="0" applyNumberFormat="1" applyFont="1" applyBorder="1" applyAlignment="1">
      <alignment horizontal="right" indent="1"/>
    </xf>
    <xf numFmtId="2" fontId="16" fillId="0" borderId="17" xfId="0" applyNumberFormat="1" applyFont="1" applyBorder="1" applyAlignment="1">
      <alignment horizontal="right" indent="1"/>
    </xf>
    <xf numFmtId="2" fontId="16" fillId="0" borderId="68" xfId="0" applyNumberFormat="1" applyFont="1" applyBorder="1" applyAlignment="1">
      <alignment horizontal="right" indent="1"/>
    </xf>
    <xf numFmtId="2" fontId="16" fillId="0" borderId="1" xfId="0" applyNumberFormat="1" applyFont="1" applyFill="1" applyBorder="1" applyAlignment="1">
      <alignment horizontal="right" indent="1"/>
    </xf>
    <xf numFmtId="2" fontId="16" fillId="0" borderId="3" xfId="0" applyNumberFormat="1" applyFont="1" applyFill="1" applyBorder="1" applyAlignment="1">
      <alignment horizontal="right" indent="1"/>
    </xf>
    <xf numFmtId="2" fontId="16" fillId="0" borderId="9" xfId="0" applyNumberFormat="1" applyFont="1" applyBorder="1" applyAlignment="1">
      <alignment horizontal="right" indent="1"/>
    </xf>
    <xf numFmtId="2" fontId="16" fillId="0" borderId="13" xfId="0" applyNumberFormat="1" applyFont="1" applyBorder="1" applyAlignment="1">
      <alignment horizontal="right" indent="1"/>
    </xf>
    <xf numFmtId="2" fontId="16" fillId="0" borderId="8" xfId="0" applyNumberFormat="1" applyFont="1" applyBorder="1" applyAlignment="1">
      <alignment horizontal="right" indent="1"/>
    </xf>
    <xf numFmtId="2" fontId="16" fillId="0" borderId="79" xfId="0" applyNumberFormat="1" applyFont="1" applyBorder="1" applyAlignment="1">
      <alignment horizontal="right" indent="1"/>
    </xf>
    <xf numFmtId="2" fontId="17" fillId="0" borderId="83" xfId="0" applyNumberFormat="1" applyFont="1" applyBorder="1" applyAlignment="1">
      <alignment horizontal="right" indent="1"/>
    </xf>
    <xf numFmtId="2" fontId="17" fillId="0" borderId="74" xfId="0" applyNumberFormat="1" applyFont="1" applyBorder="1" applyAlignment="1">
      <alignment horizontal="right" indent="1"/>
    </xf>
    <xf numFmtId="2" fontId="17" fillId="0" borderId="75" xfId="0" applyNumberFormat="1" applyFont="1" applyBorder="1" applyAlignment="1">
      <alignment horizontal="right" indent="1"/>
    </xf>
    <xf numFmtId="2" fontId="17" fillId="0" borderId="64" xfId="0" applyNumberFormat="1" applyFont="1" applyBorder="1" applyAlignment="1">
      <alignment horizontal="right" indent="1"/>
    </xf>
    <xf numFmtId="2" fontId="16" fillId="0" borderId="49" xfId="0" applyNumberFormat="1" applyFont="1" applyBorder="1" applyAlignment="1">
      <alignment horizontal="right" indent="1"/>
    </xf>
    <xf numFmtId="2" fontId="16" fillId="0" borderId="35" xfId="0" applyNumberFormat="1" applyFont="1" applyBorder="1" applyAlignment="1">
      <alignment horizontal="right" indent="1"/>
    </xf>
    <xf numFmtId="2" fontId="16" fillId="0" borderId="37" xfId="0" applyNumberFormat="1" applyFont="1" applyBorder="1" applyAlignment="1">
      <alignment horizontal="right" indent="1"/>
    </xf>
    <xf numFmtId="2" fontId="17" fillId="0" borderId="31" xfId="0" applyNumberFormat="1" applyFont="1" applyBorder="1" applyAlignment="1">
      <alignment horizontal="right" indent="1"/>
    </xf>
    <xf numFmtId="3" fontId="5" fillId="0" borderId="0" xfId="0" applyNumberFormat="1" applyFont="1" applyBorder="1"/>
    <xf numFmtId="1" fontId="5" fillId="0" borderId="0" xfId="0" applyNumberFormat="1" applyFont="1" applyBorder="1" applyAlignment="1">
      <alignment horizontal="center" vertical="top" wrapText="1"/>
    </xf>
    <xf numFmtId="1" fontId="5" fillId="0" borderId="0" xfId="3" applyNumberFormat="1" applyFont="1" applyBorder="1"/>
    <xf numFmtId="1" fontId="2" fillId="0" borderId="0" xfId="0" applyNumberFormat="1" applyFont="1"/>
    <xf numFmtId="43" fontId="5" fillId="0" borderId="0" xfId="4" applyFont="1" applyBorder="1"/>
    <xf numFmtId="41" fontId="5" fillId="0" borderId="0" xfId="4" applyNumberFormat="1" applyFont="1" applyBorder="1"/>
    <xf numFmtId="165" fontId="5" fillId="0" borderId="0" xfId="4" applyNumberFormat="1" applyFont="1" applyBorder="1"/>
    <xf numFmtId="0" fontId="6" fillId="0" borderId="0" xfId="0" applyFont="1" applyFill="1" applyBorder="1"/>
    <xf numFmtId="0" fontId="1" fillId="7" borderId="52" xfId="0" applyFont="1" applyFill="1" applyBorder="1" applyAlignment="1">
      <alignment horizontal="left" vertical="top" wrapText="1"/>
    </xf>
    <xf numFmtId="0" fontId="1" fillId="7" borderId="55" xfId="0" applyFont="1" applyFill="1" applyBorder="1" applyAlignment="1">
      <alignment horizontal="left" vertical="top" wrapText="1"/>
    </xf>
    <xf numFmtId="0" fontId="1" fillId="7" borderId="65" xfId="0" applyFont="1" applyFill="1" applyBorder="1" applyAlignment="1">
      <alignment horizontal="left" vertical="top" wrapText="1"/>
    </xf>
    <xf numFmtId="0" fontId="1" fillId="7" borderId="66" xfId="0" applyFont="1" applyFill="1" applyBorder="1" applyAlignment="1">
      <alignment horizontal="left" vertical="top" wrapText="1"/>
    </xf>
    <xf numFmtId="0" fontId="1" fillId="13" borderId="97" xfId="0" applyFont="1" applyFill="1" applyBorder="1" applyAlignment="1">
      <alignment horizontal="center" vertical="top"/>
    </xf>
    <xf numFmtId="0" fontId="1" fillId="13" borderId="95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/>
    <xf numFmtId="0" fontId="17" fillId="2" borderId="52" xfId="0" applyFont="1" applyFill="1" applyBorder="1" applyAlignment="1">
      <alignment horizontal="left" wrapText="1"/>
    </xf>
    <xf numFmtId="0" fontId="17" fillId="2" borderId="89" xfId="0" applyFont="1" applyFill="1" applyBorder="1" applyAlignment="1">
      <alignment horizontal="left" wrapText="1"/>
    </xf>
    <xf numFmtId="0" fontId="17" fillId="2" borderId="54" xfId="0" applyFont="1" applyFill="1" applyBorder="1" applyAlignment="1">
      <alignment horizontal="left" vertical="top" wrapText="1"/>
    </xf>
    <xf numFmtId="0" fontId="17" fillId="2" borderId="45" xfId="0" applyFont="1" applyFill="1" applyBorder="1" applyAlignment="1">
      <alignment horizontal="left" vertical="top" wrapText="1"/>
    </xf>
    <xf numFmtId="0" fontId="16" fillId="0" borderId="81" xfId="0" applyFont="1" applyBorder="1" applyAlignment="1">
      <alignment horizontal="left"/>
    </xf>
    <xf numFmtId="0" fontId="16" fillId="0" borderId="85" xfId="0" applyFont="1" applyBorder="1" applyAlignment="1">
      <alignment horizontal="left"/>
    </xf>
    <xf numFmtId="0" fontId="17" fillId="3" borderId="52" xfId="0" applyFont="1" applyFill="1" applyBorder="1" applyAlignment="1">
      <alignment horizontal="center" vertical="center"/>
    </xf>
    <xf numFmtId="0" fontId="17" fillId="3" borderId="43" xfId="0" applyFont="1" applyFill="1" applyBorder="1" applyAlignment="1">
      <alignment horizontal="center" vertical="center"/>
    </xf>
    <xf numFmtId="0" fontId="17" fillId="3" borderId="55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9" fontId="1" fillId="0" borderId="64" xfId="5" applyFont="1" applyBorder="1" applyAlignment="1">
      <alignment horizontal="right" indent="1"/>
    </xf>
    <xf numFmtId="9" fontId="1" fillId="7" borderId="28" xfId="5" applyNumberFormat="1" applyFont="1" applyFill="1" applyBorder="1" applyAlignment="1">
      <alignment horizontal="right" indent="1"/>
    </xf>
    <xf numFmtId="9" fontId="1" fillId="0" borderId="99" xfId="5" applyNumberFormat="1" applyFont="1" applyBorder="1" applyAlignment="1">
      <alignment horizontal="right" indent="1"/>
    </xf>
    <xf numFmtId="9" fontId="1" fillId="0" borderId="27" xfId="5" applyNumberFormat="1" applyFont="1" applyBorder="1" applyAlignment="1">
      <alignment horizontal="right" indent="1"/>
    </xf>
    <xf numFmtId="9" fontId="2" fillId="0" borderId="78" xfId="5" applyFont="1" applyBorder="1" applyAlignment="1">
      <alignment horizontal="right" indent="1"/>
    </xf>
    <xf numFmtId="9" fontId="2" fillId="0" borderId="15" xfId="5" applyFont="1" applyBorder="1" applyAlignment="1">
      <alignment horizontal="right" indent="1"/>
    </xf>
    <xf numFmtId="9" fontId="2" fillId="0" borderId="5" xfId="5" applyFont="1" applyBorder="1" applyAlignment="1">
      <alignment horizontal="right" indent="1"/>
    </xf>
    <xf numFmtId="9" fontId="2" fillId="0" borderId="6" xfId="5" applyFont="1" applyBorder="1" applyAlignment="1">
      <alignment horizontal="right" indent="1"/>
    </xf>
    <xf numFmtId="9" fontId="2" fillId="0" borderId="36" xfId="5" applyFont="1" applyBorder="1" applyAlignment="1">
      <alignment horizontal="right" indent="1"/>
    </xf>
    <xf numFmtId="9" fontId="2" fillId="0" borderId="1" xfId="5" applyFont="1" applyBorder="1" applyAlignment="1">
      <alignment horizontal="right" indent="1"/>
    </xf>
    <xf numFmtId="9" fontId="2" fillId="0" borderId="3" xfId="5" applyFont="1" applyBorder="1" applyAlignment="1">
      <alignment horizontal="right" indent="1"/>
    </xf>
    <xf numFmtId="9" fontId="2" fillId="0" borderId="35" xfId="5" applyFont="1" applyBorder="1" applyAlignment="1">
      <alignment horizontal="right" indent="1"/>
    </xf>
    <xf numFmtId="9" fontId="2" fillId="0" borderId="1" xfId="5" applyFont="1" applyFill="1" applyBorder="1" applyAlignment="1">
      <alignment horizontal="right" indent="1"/>
    </xf>
    <xf numFmtId="9" fontId="2" fillId="0" borderId="35" xfId="5" applyFont="1" applyFill="1" applyBorder="1" applyAlignment="1">
      <alignment horizontal="right" indent="1"/>
    </xf>
    <xf numFmtId="9" fontId="2" fillId="0" borderId="77" xfId="5" applyFont="1" applyBorder="1" applyAlignment="1">
      <alignment horizontal="right" indent="1"/>
    </xf>
    <xf numFmtId="9" fontId="2" fillId="0" borderId="42" xfId="5" applyFont="1" applyBorder="1" applyAlignment="1">
      <alignment horizontal="right" indent="1"/>
    </xf>
    <xf numFmtId="9" fontId="2" fillId="0" borderId="20" xfId="5" applyFont="1" applyBorder="1" applyAlignment="1">
      <alignment horizontal="right" indent="1"/>
    </xf>
    <xf numFmtId="9" fontId="2" fillId="0" borderId="21" xfId="5" applyFont="1" applyBorder="1" applyAlignment="1">
      <alignment horizontal="right" indent="1"/>
    </xf>
    <xf numFmtId="9" fontId="2" fillId="0" borderId="33" xfId="5" applyFont="1" applyBorder="1" applyAlignment="1">
      <alignment horizontal="right" indent="1"/>
    </xf>
    <xf numFmtId="9" fontId="2" fillId="0" borderId="64" xfId="5" applyFont="1" applyBorder="1" applyAlignment="1">
      <alignment horizontal="right" indent="1"/>
    </xf>
    <xf numFmtId="9" fontId="2" fillId="0" borderId="99" xfId="5" applyFont="1" applyBorder="1" applyAlignment="1">
      <alignment horizontal="right" indent="1"/>
    </xf>
    <xf numFmtId="9" fontId="2" fillId="0" borderId="19" xfId="5" applyFont="1" applyBorder="1" applyAlignment="1">
      <alignment horizontal="right" indent="1"/>
    </xf>
    <xf numFmtId="9" fontId="2" fillId="0" borderId="23" xfId="5" applyFont="1" applyBorder="1" applyAlignment="1">
      <alignment horizontal="right" indent="1"/>
    </xf>
    <xf numFmtId="9" fontId="2" fillId="0" borderId="101" xfId="5" applyFont="1" applyBorder="1" applyAlignment="1">
      <alignment horizontal="right" indent="1"/>
    </xf>
    <xf numFmtId="9" fontId="2" fillId="0" borderId="67" xfId="5" applyFont="1" applyBorder="1" applyAlignment="1">
      <alignment horizontal="right" indent="1"/>
    </xf>
    <xf numFmtId="9" fontId="2" fillId="0" borderId="68" xfId="5" applyFont="1" applyBorder="1" applyAlignment="1">
      <alignment horizontal="right" indent="1"/>
    </xf>
    <xf numFmtId="9" fontId="2" fillId="0" borderId="2" xfId="5" applyFont="1" applyBorder="1" applyAlignment="1">
      <alignment horizontal="right" indent="1"/>
    </xf>
    <xf numFmtId="9" fontId="2" fillId="0" borderId="69" xfId="5" applyFont="1" applyBorder="1" applyAlignment="1">
      <alignment horizontal="right" indent="1"/>
    </xf>
    <xf numFmtId="9" fontId="2" fillId="0" borderId="107" xfId="5" applyFont="1" applyBorder="1" applyAlignment="1">
      <alignment horizontal="right" indent="1"/>
    </xf>
    <xf numFmtId="9" fontId="2" fillId="0" borderId="7" xfId="5" applyFont="1" applyBorder="1" applyAlignment="1">
      <alignment horizontal="right" indent="1"/>
    </xf>
    <xf numFmtId="9" fontId="2" fillId="0" borderId="14" xfId="5" applyFont="1" applyBorder="1" applyAlignment="1">
      <alignment horizontal="right" indent="1"/>
    </xf>
    <xf numFmtId="9" fontId="2" fillId="0" borderId="37" xfId="5" applyFont="1" applyBorder="1" applyAlignment="1">
      <alignment horizontal="right" indent="1"/>
    </xf>
    <xf numFmtId="9" fontId="2" fillId="0" borderId="79" xfId="5" applyFont="1" applyBorder="1" applyAlignment="1">
      <alignment horizontal="right" indent="1"/>
    </xf>
    <xf numFmtId="9" fontId="2" fillId="0" borderId="110" xfId="5" applyFont="1" applyBorder="1" applyAlignment="1">
      <alignment horizontal="right" indent="1"/>
    </xf>
    <xf numFmtId="9" fontId="2" fillId="0" borderId="48" xfId="5" applyFont="1" applyBorder="1" applyAlignment="1">
      <alignment horizontal="right" indent="1"/>
    </xf>
    <xf numFmtId="9" fontId="2" fillId="0" borderId="62" xfId="5" applyFont="1" applyBorder="1" applyAlignment="1">
      <alignment horizontal="right" indent="1"/>
    </xf>
    <xf numFmtId="9" fontId="2" fillId="0" borderId="49" xfId="5" applyFont="1" applyBorder="1" applyAlignment="1">
      <alignment horizontal="right" indent="1"/>
    </xf>
    <xf numFmtId="9" fontId="2" fillId="0" borderId="41" xfId="5" applyFont="1" applyBorder="1" applyAlignment="1">
      <alignment horizontal="right" indent="1"/>
    </xf>
    <xf numFmtId="9" fontId="2" fillId="0" borderId="45" xfId="5" applyFont="1" applyBorder="1" applyAlignment="1">
      <alignment horizontal="right" indent="1"/>
    </xf>
  </cellXfs>
  <cellStyles count="6">
    <cellStyle name="Accent1" xfId="1" builtinId="29"/>
    <cellStyle name="Comma" xfId="4" builtinId="3"/>
    <cellStyle name="Normal" xfId="0" builtinId="0"/>
    <cellStyle name="Normal 2" xfId="2"/>
    <cellStyle name="Percent" xfId="3" builtinId="5"/>
    <cellStyle name="Percent 2" xfId="5"/>
  </cellStyles>
  <dxfs count="17">
    <dxf>
      <font>
        <color auto="1"/>
      </font>
      <fill>
        <patternFill>
          <bgColor rgb="FFFF6565"/>
        </patternFill>
      </fill>
    </dxf>
    <dxf>
      <font>
        <color auto="1"/>
      </font>
      <fill>
        <patternFill>
          <bgColor rgb="FFF8A968"/>
        </patternFill>
      </fill>
    </dxf>
    <dxf>
      <font>
        <color auto="1"/>
      </font>
      <fill>
        <patternFill>
          <bgColor rgb="FFABDB77"/>
        </patternFill>
      </fill>
    </dxf>
    <dxf>
      <fill>
        <patternFill>
          <bgColor theme="4" tint="0.39994506668294322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9525</xdr:rowOff>
    </xdr:from>
    <xdr:to>
      <xdr:col>20</xdr:col>
      <xdr:colOff>66675</xdr:colOff>
      <xdr:row>44</xdr:row>
      <xdr:rowOff>9525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0" y="11058525"/>
          <a:ext cx="12906375" cy="0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44</xdr:row>
      <xdr:rowOff>9525</xdr:rowOff>
    </xdr:from>
    <xdr:to>
      <xdr:col>20</xdr:col>
      <xdr:colOff>66675</xdr:colOff>
      <xdr:row>44</xdr:row>
      <xdr:rowOff>9525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>
          <a:off x="0" y="11058525"/>
          <a:ext cx="12906375" cy="0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44</xdr:row>
      <xdr:rowOff>9525</xdr:rowOff>
    </xdr:from>
    <xdr:to>
      <xdr:col>20</xdr:col>
      <xdr:colOff>66675</xdr:colOff>
      <xdr:row>44</xdr:row>
      <xdr:rowOff>9525</xdr:rowOff>
    </xdr:to>
    <xdr:sp macro="" textlink="">
      <xdr:nvSpPr>
        <xdr:cNvPr id="2051" name="Line 3"/>
        <xdr:cNvSpPr>
          <a:spLocks noChangeShapeType="1"/>
        </xdr:cNvSpPr>
      </xdr:nvSpPr>
      <xdr:spPr bwMode="auto">
        <a:xfrm>
          <a:off x="0" y="11058525"/>
          <a:ext cx="12906375" cy="0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wms01\WMCIU_Info\Projects\Performance%20Indicators\2014%20report%20on%202012%20cases\Final%20documents\UKIACR_2014_FINAL_unweighted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s1_2_3"/>
      <sheetName val="Table 3H"/>
      <sheetName val="Table 4"/>
      <sheetName val="Table 5"/>
      <sheetName val="Table 6"/>
      <sheetName val="Table 7"/>
      <sheetName val="Table 8"/>
      <sheetName val="Table 9a"/>
      <sheetName val="Table 9b"/>
    </sheetNames>
    <sheetDataSet>
      <sheetData sheetId="0">
        <row r="4">
          <cell r="N4">
            <v>101.06201570724332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32"/>
  <sheetViews>
    <sheetView tabSelected="1" showRuler="0" zoomScale="90" zoomScaleNormal="90" workbookViewId="0">
      <selection activeCell="O6" sqref="O6"/>
    </sheetView>
  </sheetViews>
  <sheetFormatPr defaultRowHeight="12.75" x14ac:dyDescent="0.2"/>
  <cols>
    <col min="1" max="1" width="2.42578125" customWidth="1"/>
    <col min="2" max="2" width="20.140625" customWidth="1"/>
    <col min="3" max="11" width="11.140625" customWidth="1"/>
    <col min="12" max="12" width="11.28515625" bestFit="1" customWidth="1"/>
    <col min="13" max="13" width="11.28515625" customWidth="1"/>
    <col min="14" max="14" width="10.140625" customWidth="1"/>
    <col min="15" max="15" width="15.85546875" bestFit="1" customWidth="1"/>
    <col min="16" max="16" width="0" hidden="1" customWidth="1"/>
    <col min="17" max="17" width="15" style="16" customWidth="1"/>
    <col min="18" max="18" width="13.140625" bestFit="1" customWidth="1"/>
  </cols>
  <sheetData>
    <row r="1" spans="1:18" ht="21" thickBot="1" x14ac:dyDescent="0.35">
      <c r="A1" s="10" t="s">
        <v>52</v>
      </c>
      <c r="B1" s="10"/>
      <c r="C1" s="10" t="s">
        <v>242</v>
      </c>
      <c r="D1" s="1"/>
      <c r="E1" s="1"/>
      <c r="F1" s="1"/>
      <c r="G1" s="1"/>
      <c r="H1" s="1"/>
      <c r="I1" s="1"/>
      <c r="J1" s="1"/>
      <c r="K1" s="1"/>
      <c r="M1" s="1"/>
    </row>
    <row r="2" spans="1:18" s="3" customFormat="1" ht="12.75" customHeight="1" x14ac:dyDescent="0.2">
      <c r="A2" s="553"/>
      <c r="B2" s="554"/>
      <c r="C2" s="360"/>
      <c r="D2" s="338"/>
      <c r="E2" s="338"/>
      <c r="F2" s="338"/>
      <c r="G2" s="338"/>
      <c r="H2" s="338"/>
      <c r="I2" s="338"/>
      <c r="J2" s="338"/>
      <c r="K2" s="338"/>
      <c r="L2" s="557" t="s">
        <v>243</v>
      </c>
      <c r="M2" s="558"/>
      <c r="N2" s="338">
        <v>2012</v>
      </c>
      <c r="O2" s="374" t="s">
        <v>218</v>
      </c>
      <c r="P2" s="129"/>
      <c r="Q2" s="546"/>
    </row>
    <row r="3" spans="1:18" s="3" customFormat="1" ht="27" customHeight="1" thickBot="1" x14ac:dyDescent="0.25">
      <c r="A3" s="555" t="s">
        <v>9</v>
      </c>
      <c r="B3" s="556"/>
      <c r="C3" s="361">
        <v>2003</v>
      </c>
      <c r="D3" s="357">
        <v>2004</v>
      </c>
      <c r="E3" s="357">
        <v>2005</v>
      </c>
      <c r="F3" s="357">
        <v>2006</v>
      </c>
      <c r="G3" s="357">
        <v>2007</v>
      </c>
      <c r="H3" s="357">
        <v>2008</v>
      </c>
      <c r="I3" s="357">
        <v>2009</v>
      </c>
      <c r="J3" s="357">
        <v>2010</v>
      </c>
      <c r="K3" s="358">
        <v>2011</v>
      </c>
      <c r="L3" s="359" t="s">
        <v>40</v>
      </c>
      <c r="M3" s="357" t="s">
        <v>34</v>
      </c>
      <c r="N3" s="358" t="s">
        <v>35</v>
      </c>
      <c r="O3" s="375"/>
      <c r="P3" s="129"/>
      <c r="Q3" s="546"/>
    </row>
    <row r="4" spans="1:18" s="4" customFormat="1" ht="15" customHeight="1" x14ac:dyDescent="0.2">
      <c r="A4" s="354" t="s">
        <v>244</v>
      </c>
      <c r="B4" s="366"/>
      <c r="C4" s="362">
        <v>250847</v>
      </c>
      <c r="D4" s="355">
        <v>256412</v>
      </c>
      <c r="E4" s="355">
        <v>257260</v>
      </c>
      <c r="F4" s="355">
        <v>265020</v>
      </c>
      <c r="G4" s="355">
        <v>266965</v>
      </c>
      <c r="H4" s="355">
        <v>273046</v>
      </c>
      <c r="I4" s="355">
        <v>277078</v>
      </c>
      <c r="J4" s="340">
        <v>278482</v>
      </c>
      <c r="K4" s="341">
        <v>283034</v>
      </c>
      <c r="L4" s="356">
        <v>282500</v>
      </c>
      <c r="M4" s="340">
        <v>282500</v>
      </c>
      <c r="N4" s="370">
        <f>M4/((I4+J4+K4)/3)*100</f>
        <v>101.06201570724332</v>
      </c>
      <c r="O4" s="460">
        <v>53494000</v>
      </c>
      <c r="Q4" s="550"/>
      <c r="R4" s="545"/>
    </row>
    <row r="5" spans="1:18" s="4" customFormat="1" ht="15" customHeight="1" x14ac:dyDescent="0.2">
      <c r="A5" s="348" t="s">
        <v>10</v>
      </c>
      <c r="B5" s="367"/>
      <c r="C5" s="363">
        <v>27090</v>
      </c>
      <c r="D5" s="342">
        <v>27797</v>
      </c>
      <c r="E5" s="342">
        <v>27454</v>
      </c>
      <c r="F5" s="342">
        <v>27985</v>
      </c>
      <c r="G5" s="342">
        <v>28818</v>
      </c>
      <c r="H5" s="342">
        <v>29668</v>
      </c>
      <c r="I5" s="342">
        <v>30399</v>
      </c>
      <c r="J5" s="342">
        <v>30360</v>
      </c>
      <c r="K5" s="343">
        <v>30839</v>
      </c>
      <c r="L5" s="344">
        <v>496</v>
      </c>
      <c r="M5" s="342">
        <v>30444</v>
      </c>
      <c r="N5" s="371">
        <f t="shared" ref="N5:N8" si="0">M5/((I5+J5+K5)/3)*100</f>
        <v>99.70960064630232</v>
      </c>
      <c r="O5" s="376">
        <v>5314000</v>
      </c>
      <c r="Q5" s="547"/>
    </row>
    <row r="6" spans="1:18" s="4" customFormat="1" ht="15" customHeight="1" x14ac:dyDescent="0.2">
      <c r="A6" s="348" t="s">
        <v>13</v>
      </c>
      <c r="B6" s="367"/>
      <c r="C6" s="364">
        <v>16344</v>
      </c>
      <c r="D6" s="349">
        <v>16919</v>
      </c>
      <c r="E6" s="349">
        <v>16739</v>
      </c>
      <c r="F6" s="349">
        <v>17379</v>
      </c>
      <c r="G6" s="349">
        <v>17555</v>
      </c>
      <c r="H6" s="349">
        <v>17988</v>
      </c>
      <c r="I6" s="349">
        <v>17771</v>
      </c>
      <c r="J6" s="345">
        <v>18226</v>
      </c>
      <c r="K6" s="346">
        <v>18418</v>
      </c>
      <c r="L6" s="347">
        <v>0</v>
      </c>
      <c r="M6" s="345">
        <v>18041</v>
      </c>
      <c r="N6" s="371">
        <f t="shared" si="0"/>
        <v>99.463383258292765</v>
      </c>
      <c r="O6" s="376">
        <v>3074000</v>
      </c>
      <c r="Q6" s="551"/>
    </row>
    <row r="7" spans="1:18" s="4" customFormat="1" ht="15" customHeight="1" x14ac:dyDescent="0.2">
      <c r="A7" s="350" t="s">
        <v>72</v>
      </c>
      <c r="B7" s="368"/>
      <c r="C7" s="365">
        <v>7078</v>
      </c>
      <c r="D7" s="351">
        <v>7234</v>
      </c>
      <c r="E7" s="351">
        <v>7279</v>
      </c>
      <c r="F7" s="351">
        <v>7482</v>
      </c>
      <c r="G7" s="351">
        <v>7941</v>
      </c>
      <c r="H7" s="351">
        <v>8241</v>
      </c>
      <c r="I7" s="351">
        <v>8372</v>
      </c>
      <c r="J7" s="351">
        <v>8246</v>
      </c>
      <c r="K7" s="352">
        <v>8698</v>
      </c>
      <c r="L7" s="353">
        <v>8614</v>
      </c>
      <c r="M7" s="351">
        <v>8614</v>
      </c>
      <c r="N7" s="372">
        <f t="shared" si="0"/>
        <v>102.07773739927319</v>
      </c>
      <c r="O7" s="377">
        <v>1800000</v>
      </c>
      <c r="Q7" s="549"/>
    </row>
    <row r="8" spans="1:18" s="4" customFormat="1" ht="15" customHeight="1" thickBot="1" x14ac:dyDescent="0.25">
      <c r="A8" s="399" t="s">
        <v>246</v>
      </c>
      <c r="B8" s="368"/>
      <c r="C8" s="365">
        <v>15296</v>
      </c>
      <c r="D8" s="351">
        <v>16128</v>
      </c>
      <c r="E8" s="351">
        <v>16072</v>
      </c>
      <c r="F8" s="351">
        <v>16622</v>
      </c>
      <c r="G8" s="351">
        <v>17622</v>
      </c>
      <c r="H8" s="351">
        <v>18383</v>
      </c>
      <c r="I8" s="351">
        <v>19110</v>
      </c>
      <c r="J8" s="351">
        <v>19587</v>
      </c>
      <c r="K8" s="352">
        <v>20250</v>
      </c>
      <c r="L8" s="353">
        <v>19980</v>
      </c>
      <c r="M8" s="351">
        <v>19980</v>
      </c>
      <c r="N8" s="372">
        <f t="shared" si="0"/>
        <v>101.68456409995419</v>
      </c>
      <c r="O8" s="377">
        <v>4471000</v>
      </c>
      <c r="Q8" s="547"/>
    </row>
    <row r="9" spans="1:18" s="4" customFormat="1" ht="15" customHeight="1" thickBot="1" x14ac:dyDescent="0.25">
      <c r="A9" s="452" t="s">
        <v>253</v>
      </c>
      <c r="B9" s="369"/>
      <c r="C9" s="339">
        <f t="shared" ref="C9:L9" si="1">SUM(C4:C8)</f>
        <v>316655</v>
      </c>
      <c r="D9" s="339">
        <f t="shared" si="1"/>
        <v>324490</v>
      </c>
      <c r="E9" s="339">
        <f t="shared" si="1"/>
        <v>324804</v>
      </c>
      <c r="F9" s="339">
        <f t="shared" si="1"/>
        <v>334488</v>
      </c>
      <c r="G9" s="339">
        <f t="shared" si="1"/>
        <v>338901</v>
      </c>
      <c r="H9" s="339">
        <f t="shared" si="1"/>
        <v>347326</v>
      </c>
      <c r="I9" s="339">
        <f t="shared" si="1"/>
        <v>352730</v>
      </c>
      <c r="J9" s="339">
        <f t="shared" si="1"/>
        <v>354901</v>
      </c>
      <c r="K9" s="339">
        <f t="shared" si="1"/>
        <v>361239</v>
      </c>
      <c r="L9" s="339">
        <f t="shared" si="1"/>
        <v>311590</v>
      </c>
      <c r="M9" s="339">
        <f>SUM(M4:M8)</f>
        <v>359579</v>
      </c>
      <c r="N9" s="373">
        <f>M9/((I9+J9+K9)/3)*100</f>
        <v>100.92312442111763</v>
      </c>
      <c r="O9" s="378">
        <f>SUM(O4:O8)</f>
        <v>68153000</v>
      </c>
      <c r="Q9" s="547"/>
    </row>
    <row r="10" spans="1:18" ht="12.75" customHeight="1" x14ac:dyDescent="0.2">
      <c r="M10" s="40" t="s">
        <v>14</v>
      </c>
      <c r="N10" s="21" t="s">
        <v>0</v>
      </c>
    </row>
    <row r="11" spans="1:18" ht="12.75" customHeight="1" x14ac:dyDescent="0.2">
      <c r="A11" s="5" t="s">
        <v>15</v>
      </c>
      <c r="B11" s="5"/>
    </row>
    <row r="12" spans="1:18" ht="12.75" customHeight="1" x14ac:dyDescent="0.2">
      <c r="A12" s="5" t="s">
        <v>222</v>
      </c>
      <c r="B12" s="5"/>
    </row>
    <row r="13" spans="1:18" ht="12.75" customHeight="1" x14ac:dyDescent="0.2">
      <c r="A13" s="5" t="s">
        <v>144</v>
      </c>
      <c r="B13" s="5"/>
    </row>
    <row r="14" spans="1:18" ht="12.75" customHeight="1" x14ac:dyDescent="0.2">
      <c r="A14" s="5" t="s">
        <v>45</v>
      </c>
      <c r="B14" s="5"/>
    </row>
    <row r="15" spans="1:18" ht="12.75" customHeight="1" x14ac:dyDescent="0.2">
      <c r="A15" s="5" t="s">
        <v>8</v>
      </c>
      <c r="B15" s="47"/>
      <c r="C15" s="48"/>
      <c r="D15" s="48"/>
      <c r="E15" s="48"/>
      <c r="F15" s="48"/>
      <c r="G15" s="48"/>
    </row>
    <row r="16" spans="1:18" ht="12.75" customHeight="1" x14ac:dyDescent="0.2">
      <c r="A16" s="5" t="s">
        <v>219</v>
      </c>
      <c r="B16" s="5"/>
    </row>
    <row r="17" spans="1:19" ht="14.25" customHeight="1" x14ac:dyDescent="0.2">
      <c r="A17" s="453">
        <v>1</v>
      </c>
      <c r="B17" s="5" t="s">
        <v>251</v>
      </c>
    </row>
    <row r="18" spans="1:19" ht="14.25" customHeight="1" x14ac:dyDescent="0.2">
      <c r="A18" s="5"/>
      <c r="B18" s="5"/>
    </row>
    <row r="19" spans="1:19" s="12" customFormat="1" ht="14.25" customHeight="1" x14ac:dyDescent="0.2">
      <c r="A19" s="80" t="s">
        <v>245</v>
      </c>
      <c r="B19" s="5"/>
      <c r="Q19" s="548"/>
    </row>
    <row r="20" spans="1:19" ht="14.25" customHeight="1" x14ac:dyDescent="0.2">
      <c r="A20" s="5"/>
      <c r="B20" s="5"/>
    </row>
    <row r="21" spans="1:19" ht="12.75" customHeight="1" x14ac:dyDescent="0.2">
      <c r="A21" s="5" t="s">
        <v>1</v>
      </c>
      <c r="B21" s="5"/>
    </row>
    <row r="22" spans="1:19" ht="12.75" customHeight="1" x14ac:dyDescent="0.2">
      <c r="A22" s="13" t="s">
        <v>36</v>
      </c>
      <c r="B22" s="6"/>
    </row>
    <row r="23" spans="1:19" ht="12.75" customHeight="1" x14ac:dyDescent="0.25">
      <c r="A23" s="7"/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9" ht="12.75" customHeight="1" x14ac:dyDescent="0.25">
      <c r="A24" s="5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9" ht="12.75" customHeight="1" x14ac:dyDescent="0.25">
      <c r="A25" s="3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9" ht="12.75" customHeight="1" x14ac:dyDescent="0.25">
      <c r="A26" s="3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9" ht="12.75" customHeight="1" x14ac:dyDescent="0.25">
      <c r="A27" s="34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9" ht="12.75" customHeight="1" x14ac:dyDescent="0.25">
      <c r="A28" s="34"/>
      <c r="C28" s="8"/>
      <c r="D28" s="8"/>
      <c r="E28" s="8"/>
      <c r="F28" s="8"/>
      <c r="G28" s="8"/>
      <c r="H28" s="8"/>
      <c r="I28" s="8"/>
      <c r="J28" s="8"/>
      <c r="K28" s="8"/>
      <c r="L28" s="225"/>
      <c r="M28" s="225"/>
      <c r="N28" s="225"/>
      <c r="O28" s="225"/>
      <c r="P28" s="226"/>
      <c r="R28" s="226"/>
      <c r="S28" s="226"/>
    </row>
    <row r="29" spans="1:19" ht="12.75" customHeight="1" x14ac:dyDescent="0.25">
      <c r="A29" s="34"/>
      <c r="C29" s="8"/>
      <c r="D29" s="8"/>
      <c r="E29" s="8"/>
      <c r="F29" s="8"/>
      <c r="G29" s="8"/>
      <c r="H29" s="8"/>
      <c r="I29" s="8"/>
      <c r="J29" s="8"/>
      <c r="K29" s="8"/>
      <c r="L29" s="225"/>
      <c r="M29" s="225"/>
      <c r="N29" s="225"/>
      <c r="O29" s="225"/>
      <c r="P29" s="226"/>
      <c r="R29" s="226"/>
      <c r="S29" s="226"/>
    </row>
    <row r="30" spans="1:19" ht="12.75" customHeight="1" x14ac:dyDescent="0.25">
      <c r="A30" s="34"/>
      <c r="C30" s="8"/>
      <c r="D30" s="8"/>
      <c r="E30" s="8"/>
      <c r="F30" s="8"/>
      <c r="G30" s="8"/>
      <c r="H30" s="8"/>
      <c r="I30" s="8"/>
      <c r="J30" s="8"/>
      <c r="K30" s="8"/>
      <c r="L30" s="225"/>
      <c r="M30" s="225"/>
      <c r="N30" s="225"/>
      <c r="O30" s="225"/>
      <c r="P30" s="226"/>
      <c r="R30" s="226"/>
      <c r="S30" s="226"/>
    </row>
    <row r="31" spans="1:19" ht="12.75" customHeight="1" x14ac:dyDescent="0.25">
      <c r="A31" s="26"/>
      <c r="C31" s="8"/>
      <c r="D31" s="8"/>
      <c r="E31" s="8"/>
      <c r="F31" s="8"/>
      <c r="G31" s="8"/>
      <c r="H31" s="8"/>
      <c r="I31" s="8"/>
      <c r="J31" s="8"/>
      <c r="K31" s="8"/>
      <c r="L31" s="225"/>
      <c r="M31" s="225"/>
      <c r="N31" s="225"/>
      <c r="O31" s="225"/>
      <c r="P31" s="226"/>
      <c r="R31" s="226"/>
      <c r="S31" s="226"/>
    </row>
    <row r="32" spans="1:19" ht="13.5" customHeight="1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</sheetData>
  <mergeCells count="3">
    <mergeCell ref="A2:B2"/>
    <mergeCell ref="A3:B3"/>
    <mergeCell ref="L2:M2"/>
  </mergeCells>
  <phoneticPr fontId="21" type="noConversion"/>
  <pageMargins left="0.35433070866141736" right="0.19685039370078741" top="0.82677165354330717" bottom="0.74803149606299213" header="0.51181102362204722" footer="0.51181102362204722"/>
  <pageSetup paperSize="9" scale="70" orientation="landscape" r:id="rId1"/>
  <headerFooter alignWithMargins="0">
    <oddHeader xml:space="preserve">&amp;L13/03/2013&amp;RUKACR 2013 Report Final </oddHeader>
    <oddFooter>&amp;C&amp;P of &amp;N</oddFooter>
  </headerFooter>
  <colBreaks count="1" manualBreakCount="1">
    <brk id="15" max="3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20"/>
  <sheetViews>
    <sheetView showGridLines="0" zoomScale="85" zoomScaleNormal="85" workbookViewId="0">
      <selection activeCell="B21" sqref="B21"/>
    </sheetView>
  </sheetViews>
  <sheetFormatPr defaultRowHeight="12.75" x14ac:dyDescent="0.2"/>
  <cols>
    <col min="1" max="1" width="2.5703125" customWidth="1"/>
    <col min="2" max="2" width="33.42578125" customWidth="1"/>
  </cols>
  <sheetData>
    <row r="1" spans="1:17" ht="20.25" x14ac:dyDescent="0.3">
      <c r="A1" s="10" t="s">
        <v>124</v>
      </c>
      <c r="C1" s="10" t="s">
        <v>66</v>
      </c>
    </row>
    <row r="2" spans="1:17" ht="12" customHeight="1" x14ac:dyDescent="0.3">
      <c r="A2" s="10"/>
    </row>
    <row r="3" spans="1:17" ht="23.25" x14ac:dyDescent="0.3">
      <c r="A3" s="10" t="s">
        <v>250</v>
      </c>
      <c r="G3" s="33"/>
    </row>
    <row r="4" spans="1:17" x14ac:dyDescent="0.2">
      <c r="A4" s="11" t="s">
        <v>20</v>
      </c>
    </row>
    <row r="5" spans="1:17" ht="13.5" thickBot="1" x14ac:dyDescent="0.25">
      <c r="C5" s="1"/>
      <c r="D5" s="1"/>
      <c r="E5" s="1"/>
      <c r="F5" s="1"/>
      <c r="G5" s="1"/>
      <c r="H5" s="1"/>
      <c r="I5" s="1"/>
      <c r="J5" s="1"/>
      <c r="K5" s="1"/>
      <c r="L5" s="1"/>
    </row>
    <row r="6" spans="1:17" ht="26.25" customHeight="1" thickBot="1" x14ac:dyDescent="0.3">
      <c r="B6" s="120" t="s">
        <v>2</v>
      </c>
      <c r="C6" s="574" t="s">
        <v>43</v>
      </c>
      <c r="D6" s="575"/>
      <c r="E6" s="575"/>
      <c r="F6" s="575"/>
      <c r="G6" s="575"/>
      <c r="H6" s="575"/>
      <c r="I6" s="575"/>
      <c r="J6" s="575"/>
      <c r="K6" s="575"/>
      <c r="L6" s="575"/>
      <c r="M6" s="575"/>
      <c r="N6" s="575"/>
      <c r="O6" s="575"/>
      <c r="P6" s="575"/>
      <c r="Q6" s="576"/>
    </row>
    <row r="7" spans="1:17" ht="15" x14ac:dyDescent="0.25">
      <c r="B7" s="126"/>
      <c r="C7" s="35">
        <v>2000</v>
      </c>
      <c r="D7" s="35">
        <v>2001</v>
      </c>
      <c r="E7" s="35">
        <v>2002</v>
      </c>
      <c r="F7" s="35">
        <v>2003</v>
      </c>
      <c r="G7" s="35">
        <v>2004</v>
      </c>
      <c r="H7" s="35">
        <v>2005</v>
      </c>
      <c r="I7" s="35">
        <v>2006</v>
      </c>
      <c r="J7" s="35">
        <v>2007</v>
      </c>
      <c r="K7" s="35">
        <v>2008</v>
      </c>
      <c r="L7" s="35">
        <v>2009</v>
      </c>
      <c r="M7" s="35">
        <v>2010</v>
      </c>
      <c r="N7" s="35">
        <v>2011</v>
      </c>
      <c r="O7" s="35">
        <v>2012</v>
      </c>
      <c r="P7" s="450">
        <v>2013</v>
      </c>
      <c r="Q7" s="125">
        <v>2014</v>
      </c>
    </row>
    <row r="8" spans="1:17" ht="15" customHeight="1" x14ac:dyDescent="0.2">
      <c r="B8" s="127" t="s">
        <v>141</v>
      </c>
      <c r="C8" s="195"/>
      <c r="D8" s="185"/>
      <c r="E8" s="185"/>
      <c r="F8" s="185"/>
      <c r="G8" s="185"/>
      <c r="H8" s="185"/>
      <c r="I8" s="185"/>
      <c r="J8" s="211"/>
      <c r="K8" s="212"/>
      <c r="L8" s="213"/>
      <c r="M8" s="213"/>
      <c r="N8" s="213"/>
      <c r="O8" s="212"/>
      <c r="P8" s="449"/>
      <c r="Q8" s="214"/>
    </row>
    <row r="9" spans="1:17" ht="15" customHeight="1" x14ac:dyDescent="0.2">
      <c r="B9" s="128" t="s">
        <v>74</v>
      </c>
      <c r="C9" s="197">
        <v>48.254980899521513</v>
      </c>
      <c r="D9" s="188">
        <v>42.402234318629326</v>
      </c>
      <c r="E9" s="188">
        <v>46.072643239840836</v>
      </c>
      <c r="F9" s="188">
        <v>49.349523017303305</v>
      </c>
      <c r="G9" s="188">
        <v>45.210768036785169</v>
      </c>
      <c r="H9" s="188">
        <v>44.958386250584248</v>
      </c>
      <c r="I9" s="188">
        <v>43.208260319932975</v>
      </c>
      <c r="J9" s="189">
        <v>43.971780363642928</v>
      </c>
      <c r="K9" s="199">
        <v>45.609090909090909</v>
      </c>
      <c r="L9" s="215">
        <v>45.723194678255794</v>
      </c>
      <c r="M9" s="215">
        <v>47.338712549043976</v>
      </c>
      <c r="N9" s="215">
        <v>45.763657952565637</v>
      </c>
      <c r="O9" s="216">
        <v>40.232370259709739</v>
      </c>
      <c r="P9" s="431">
        <v>45.860719234032636</v>
      </c>
      <c r="Q9" s="196">
        <f>Tables1_2_3!C141</f>
        <v>47.648838052357874</v>
      </c>
    </row>
    <row r="10" spans="1:17" ht="15" customHeight="1" x14ac:dyDescent="0.2">
      <c r="B10" s="128" t="s">
        <v>78</v>
      </c>
      <c r="C10" s="197">
        <v>22.667564124565903</v>
      </c>
      <c r="D10" s="188">
        <v>22.041153725354352</v>
      </c>
      <c r="E10" s="188">
        <v>18.912499269515912</v>
      </c>
      <c r="F10" s="188">
        <v>14.891834722645507</v>
      </c>
      <c r="G10" s="188">
        <v>16.79553729446253</v>
      </c>
      <c r="H10" s="188">
        <v>18.298837066665072</v>
      </c>
      <c r="I10" s="188">
        <v>18.131926465033654</v>
      </c>
      <c r="J10" s="189">
        <v>17.940136421625333</v>
      </c>
      <c r="K10" s="217">
        <v>17.760000000000002</v>
      </c>
      <c r="L10" s="199">
        <v>16.394642379507157</v>
      </c>
      <c r="M10" s="199">
        <v>16.136296259834786</v>
      </c>
      <c r="N10" s="199">
        <v>17.886785168211595</v>
      </c>
      <c r="O10" s="200">
        <v>15.866867665132675</v>
      </c>
      <c r="P10" s="431">
        <v>19.288538884059463</v>
      </c>
      <c r="Q10" s="196">
        <f>Tables1_2_3!C142</f>
        <v>19.138822756536591</v>
      </c>
    </row>
    <row r="11" spans="1:17" ht="15" customHeight="1" x14ac:dyDescent="0.2">
      <c r="B11" s="128" t="s">
        <v>75</v>
      </c>
      <c r="C11" s="197">
        <v>15.509119280181324</v>
      </c>
      <c r="D11" s="188">
        <v>15.877273995789166</v>
      </c>
      <c r="E11" s="188">
        <v>16.61497011323036</v>
      </c>
      <c r="F11" s="188">
        <v>14.78670151345665</v>
      </c>
      <c r="G11" s="188">
        <v>15.829706101342353</v>
      </c>
      <c r="H11" s="188">
        <v>16.897266635358712</v>
      </c>
      <c r="I11" s="188">
        <v>18.83088094195957</v>
      </c>
      <c r="J11" s="189">
        <v>19.358562539639397</v>
      </c>
      <c r="K11" s="199">
        <v>19.509090909090908</v>
      </c>
      <c r="L11" s="218">
        <v>21.120771642239379</v>
      </c>
      <c r="M11" s="218">
        <v>23.539707314809984</v>
      </c>
      <c r="N11" s="218">
        <v>25.03945190400772</v>
      </c>
      <c r="O11" s="217">
        <v>20.966459702572958</v>
      </c>
      <c r="P11" s="431">
        <v>25.355227177597715</v>
      </c>
      <c r="Q11" s="196">
        <f>Tables1_2_3!C143</f>
        <v>24.257813690710812</v>
      </c>
    </row>
    <row r="12" spans="1:17" ht="15" customHeight="1" x14ac:dyDescent="0.2">
      <c r="B12" s="123"/>
      <c r="C12" s="197"/>
      <c r="D12" s="188"/>
      <c r="E12" s="188"/>
      <c r="F12" s="188"/>
      <c r="G12" s="188"/>
      <c r="H12" s="188"/>
      <c r="I12" s="188"/>
      <c r="J12" s="219"/>
      <c r="K12" s="213"/>
      <c r="L12" s="213"/>
      <c r="M12" s="213"/>
      <c r="N12" s="213"/>
      <c r="O12" s="212"/>
      <c r="P12" s="449"/>
      <c r="Q12" s="214"/>
    </row>
    <row r="13" spans="1:17" ht="15" customHeight="1" thickBot="1" x14ac:dyDescent="0.25">
      <c r="B13" s="124" t="s">
        <v>79</v>
      </c>
      <c r="C13" s="208">
        <v>65.4900502716864</v>
      </c>
      <c r="D13" s="194">
        <v>72.393821596627362</v>
      </c>
      <c r="E13" s="194">
        <v>73.053135312693499</v>
      </c>
      <c r="F13" s="194">
        <v>73.941597618850295</v>
      </c>
      <c r="G13" s="194">
        <v>76.432356678265549</v>
      </c>
      <c r="H13" s="194">
        <v>78.854569191201975</v>
      </c>
      <c r="I13" s="194">
        <v>78.452968116148142</v>
      </c>
      <c r="J13" s="209">
        <v>76.39333096988149</v>
      </c>
      <c r="K13" s="220">
        <v>83.013082176714889</v>
      </c>
      <c r="L13" s="221">
        <v>86.253109977596424</v>
      </c>
      <c r="M13" s="221">
        <v>87.51540396529505</v>
      </c>
      <c r="N13" s="221">
        <v>89.483354433874212</v>
      </c>
      <c r="O13" s="222">
        <v>89.727272727272734</v>
      </c>
      <c r="P13" s="434">
        <v>89.430328710560488</v>
      </c>
      <c r="Q13" s="223">
        <f>Tables1_2_3!C160</f>
        <v>88.739114133106497</v>
      </c>
    </row>
    <row r="14" spans="1:17" ht="12.75" customHeight="1" x14ac:dyDescent="0.2">
      <c r="B14" s="25"/>
      <c r="C14" s="17"/>
      <c r="D14" s="17"/>
      <c r="E14" s="17"/>
      <c r="F14" s="17"/>
      <c r="G14" s="17"/>
      <c r="H14" s="17"/>
      <c r="I14" s="17"/>
      <c r="J14" s="17"/>
      <c r="K14" s="17"/>
    </row>
    <row r="15" spans="1:17" ht="12.75" customHeight="1" x14ac:dyDescent="0.2">
      <c r="A15" s="5">
        <v>1</v>
      </c>
      <c r="B15" s="5" t="s">
        <v>251</v>
      </c>
    </row>
    <row r="16" spans="1:17" ht="12.75" customHeight="1" x14ac:dyDescent="0.2">
      <c r="A16" s="5">
        <v>2</v>
      </c>
      <c r="B16" s="5" t="s">
        <v>3</v>
      </c>
    </row>
    <row r="17" spans="1:2" ht="12.75" customHeight="1" x14ac:dyDescent="0.2">
      <c r="A17" s="5">
        <v>4</v>
      </c>
      <c r="B17" s="552" t="s">
        <v>265</v>
      </c>
    </row>
    <row r="18" spans="1:2" ht="12.75" customHeight="1" x14ac:dyDescent="0.2">
      <c r="A18" s="5">
        <v>5</v>
      </c>
      <c r="B18" s="5" t="s">
        <v>49</v>
      </c>
    </row>
    <row r="20" spans="1:2" x14ac:dyDescent="0.2">
      <c r="A20" s="7"/>
    </row>
  </sheetData>
  <mergeCells count="1">
    <mergeCell ref="C6:Q6"/>
  </mergeCells>
  <phoneticPr fontId="21" type="noConversion"/>
  <pageMargins left="0.35433070866141736" right="0.19685039370078741" top="0.82677165354330717" bottom="0.74803149606299213" header="0.51181102362204722" footer="0.51181102362204722"/>
  <pageSetup paperSize="9" scale="70" orientation="landscape" r:id="rId1"/>
  <headerFooter alignWithMargins="0">
    <oddHeader xml:space="preserve">&amp;L13/03/2013&amp;RUKACR 2013 Report Final </oddHead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G163"/>
  <sheetViews>
    <sheetView showGridLines="0" zoomScale="80" zoomScaleNormal="80" workbookViewId="0">
      <pane ySplit="9" topLeftCell="A10" activePane="bottomLeft" state="frozen"/>
      <selection pane="bottomLeft" activeCell="F65" sqref="F65"/>
    </sheetView>
  </sheetViews>
  <sheetFormatPr defaultRowHeight="12.75" x14ac:dyDescent="0.2"/>
  <cols>
    <col min="1" max="1" width="54.140625" style="45" customWidth="1"/>
    <col min="2" max="2" width="10.28515625" style="250" customWidth="1"/>
    <col min="3" max="4" width="9.28515625" style="91" customWidth="1"/>
    <col min="5" max="6" width="9.28515625" style="45" customWidth="1"/>
    <col min="7" max="7" width="10" style="45" bestFit="1" customWidth="1"/>
    <col min="8" max="8" width="9.28515625" style="45" customWidth="1"/>
    <col min="9" max="111" width="9.140625" style="43"/>
    <col min="112" max="16384" width="9.140625" style="12"/>
  </cols>
  <sheetData>
    <row r="1" spans="1:111" x14ac:dyDescent="0.2">
      <c r="A1" s="559" t="s">
        <v>80</v>
      </c>
      <c r="B1" s="560"/>
      <c r="C1" s="560"/>
      <c r="D1" s="561"/>
      <c r="E1" s="561"/>
      <c r="F1" s="561"/>
      <c r="G1" s="561"/>
      <c r="H1" s="42"/>
    </row>
    <row r="2" spans="1:111" x14ac:dyDescent="0.2">
      <c r="A2" s="63"/>
      <c r="B2" s="230"/>
      <c r="C2" s="90"/>
      <c r="E2" s="41"/>
      <c r="F2" s="41"/>
      <c r="G2" s="41"/>
      <c r="H2" s="12"/>
    </row>
    <row r="3" spans="1:111" x14ac:dyDescent="0.2">
      <c r="A3" s="63"/>
      <c r="B3" s="230"/>
      <c r="C3" s="90"/>
      <c r="D3" s="400"/>
      <c r="E3" s="562" t="s">
        <v>236</v>
      </c>
      <c r="F3" s="563"/>
      <c r="G3" s="563"/>
      <c r="H3" s="563"/>
    </row>
    <row r="4" spans="1:111" x14ac:dyDescent="0.2">
      <c r="A4" s="28"/>
      <c r="B4" s="231"/>
      <c r="E4" s="563"/>
      <c r="F4" s="563"/>
      <c r="G4" s="563"/>
      <c r="H4" s="563"/>
    </row>
    <row r="5" spans="1:111" x14ac:dyDescent="0.2">
      <c r="A5" s="28"/>
      <c r="B5" s="231"/>
      <c r="C5" s="36"/>
      <c r="D5" s="227"/>
      <c r="E5" s="43" t="s">
        <v>237</v>
      </c>
      <c r="F5" s="36"/>
      <c r="G5" s="36"/>
      <c r="H5" s="37"/>
    </row>
    <row r="6" spans="1:111" x14ac:dyDescent="0.2">
      <c r="A6" s="28"/>
      <c r="B6" s="231"/>
      <c r="C6" s="36"/>
      <c r="D6" s="516"/>
      <c r="E6" s="43"/>
      <c r="F6" s="36"/>
      <c r="G6" s="36"/>
      <c r="H6" s="37"/>
    </row>
    <row r="7" spans="1:111" x14ac:dyDescent="0.2">
      <c r="A7" s="28"/>
      <c r="B7" s="231"/>
      <c r="C7" s="36"/>
      <c r="D7" s="517"/>
      <c r="E7" s="43" t="s">
        <v>263</v>
      </c>
      <c r="F7" s="36"/>
      <c r="G7" s="36"/>
      <c r="H7" s="37"/>
    </row>
    <row r="8" spans="1:111" ht="13.5" thickBot="1" x14ac:dyDescent="0.25">
      <c r="A8" s="28" t="s">
        <v>81</v>
      </c>
      <c r="B8" s="231"/>
      <c r="C8" s="36"/>
      <c r="D8" s="36"/>
      <c r="E8" s="36"/>
      <c r="F8" s="36"/>
      <c r="G8" s="36"/>
      <c r="H8" s="37"/>
    </row>
    <row r="9" spans="1:111" s="39" customFormat="1" ht="39.75" customHeight="1" thickBot="1" x14ac:dyDescent="0.25">
      <c r="A9" s="337" t="s">
        <v>82</v>
      </c>
      <c r="B9" s="284" t="s">
        <v>83</v>
      </c>
      <c r="C9" s="398" t="s">
        <v>247</v>
      </c>
      <c r="D9" s="383" t="s">
        <v>244</v>
      </c>
      <c r="E9" s="46" t="s">
        <v>10</v>
      </c>
      <c r="F9" s="78" t="s">
        <v>13</v>
      </c>
      <c r="G9" s="77" t="s">
        <v>72</v>
      </c>
      <c r="H9" s="384" t="s">
        <v>248</v>
      </c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</row>
    <row r="10" spans="1:111" ht="15" customHeight="1" thickBot="1" x14ac:dyDescent="0.25">
      <c r="A10" s="93" t="s">
        <v>86</v>
      </c>
      <c r="B10" s="232"/>
      <c r="C10" s="94"/>
      <c r="D10" s="94"/>
      <c r="E10" s="95"/>
      <c r="F10" s="95"/>
      <c r="G10" s="95"/>
      <c r="H10" s="96"/>
    </row>
    <row r="11" spans="1:111" ht="15" customHeight="1" thickBot="1" x14ac:dyDescent="0.25">
      <c r="A11" s="53" t="s">
        <v>87</v>
      </c>
      <c r="B11" s="281" t="s">
        <v>264</v>
      </c>
      <c r="C11" s="283">
        <v>100.79946022221316</v>
      </c>
      <c r="D11" s="283">
        <v>101.06201570724332</v>
      </c>
      <c r="E11" s="282">
        <v>99.70960064630232</v>
      </c>
      <c r="F11" s="311">
        <v>99.463383258292765</v>
      </c>
      <c r="G11" s="167">
        <v>102.07773739927319</v>
      </c>
      <c r="H11" s="147">
        <v>101.68456409995419</v>
      </c>
      <c r="I11" s="44"/>
    </row>
    <row r="12" spans="1:111" ht="15" customHeight="1" thickBot="1" x14ac:dyDescent="0.25">
      <c r="A12" s="97" t="s">
        <v>88</v>
      </c>
      <c r="B12" s="233"/>
      <c r="C12" s="175"/>
      <c r="D12" s="175"/>
      <c r="E12" s="175"/>
      <c r="F12" s="98"/>
      <c r="G12" s="98"/>
      <c r="H12" s="101"/>
    </row>
    <row r="13" spans="1:111" ht="12.95" customHeight="1" x14ac:dyDescent="0.2">
      <c r="A13" s="104" t="s">
        <v>89</v>
      </c>
      <c r="B13" s="234" t="s">
        <v>135</v>
      </c>
      <c r="C13" s="176">
        <v>-1.04</v>
      </c>
      <c r="D13" s="176">
        <v>0.9</v>
      </c>
      <c r="E13" s="380">
        <v>-2.7</v>
      </c>
      <c r="F13" s="142">
        <v>-5.8</v>
      </c>
      <c r="G13" s="142">
        <v>-0.4</v>
      </c>
      <c r="H13" s="143">
        <v>2.8</v>
      </c>
    </row>
    <row r="14" spans="1:111" ht="12.95" customHeight="1" x14ac:dyDescent="0.2">
      <c r="A14" s="52" t="s">
        <v>90</v>
      </c>
      <c r="B14" s="397" t="s">
        <v>135</v>
      </c>
      <c r="C14" s="179">
        <v>9.68</v>
      </c>
      <c r="D14" s="456">
        <v>5.3</v>
      </c>
      <c r="E14" s="381">
        <v>0.7</v>
      </c>
      <c r="F14" s="144">
        <v>2.2000000000000002</v>
      </c>
      <c r="G14" s="287">
        <v>24.1</v>
      </c>
      <c r="H14" s="288">
        <v>16.100000000000001</v>
      </c>
    </row>
    <row r="15" spans="1:111" ht="12.95" customHeight="1" x14ac:dyDescent="0.2">
      <c r="A15" s="52" t="s">
        <v>91</v>
      </c>
      <c r="B15" s="235" t="s">
        <v>135</v>
      </c>
      <c r="C15" s="179">
        <v>2.3999999999999995</v>
      </c>
      <c r="D15" s="456">
        <v>1.8</v>
      </c>
      <c r="E15" s="457">
        <v>-5</v>
      </c>
      <c r="F15" s="144">
        <v>3.9</v>
      </c>
      <c r="G15" s="287">
        <v>11.1</v>
      </c>
      <c r="H15" s="163">
        <v>0.2</v>
      </c>
      <c r="J15" s="44"/>
    </row>
    <row r="16" spans="1:111" ht="12.95" customHeight="1" x14ac:dyDescent="0.2">
      <c r="A16" s="52" t="s">
        <v>92</v>
      </c>
      <c r="B16" s="235" t="s">
        <v>135</v>
      </c>
      <c r="C16" s="179">
        <v>1.9600000000000002</v>
      </c>
      <c r="D16" s="179">
        <v>1.1000000000000001</v>
      </c>
      <c r="E16" s="457">
        <v>-5</v>
      </c>
      <c r="F16" s="144">
        <v>0.2</v>
      </c>
      <c r="G16" s="144">
        <v>-1.4</v>
      </c>
      <c r="H16" s="288">
        <v>14.9</v>
      </c>
    </row>
    <row r="17" spans="1:111" ht="12.95" customHeight="1" x14ac:dyDescent="0.2">
      <c r="A17" s="52" t="s">
        <v>93</v>
      </c>
      <c r="B17" s="235" t="s">
        <v>135</v>
      </c>
      <c r="C17" s="179">
        <v>-0.26000000000000034</v>
      </c>
      <c r="D17" s="179">
        <v>1.8</v>
      </c>
      <c r="E17" s="381">
        <v>5.0999999999999996</v>
      </c>
      <c r="F17" s="144">
        <v>-3</v>
      </c>
      <c r="G17" s="144">
        <v>-13</v>
      </c>
      <c r="H17" s="163">
        <v>7.8</v>
      </c>
      <c r="J17" s="44"/>
      <c r="K17" s="44"/>
      <c r="L17" s="44"/>
    </row>
    <row r="18" spans="1:111" ht="12.95" customHeight="1" x14ac:dyDescent="0.2">
      <c r="A18" s="52" t="s">
        <v>41</v>
      </c>
      <c r="B18" s="235" t="s">
        <v>135</v>
      </c>
      <c r="C18" s="179">
        <v>-2.2799999999999998</v>
      </c>
      <c r="D18" s="456">
        <v>-2.4</v>
      </c>
      <c r="E18" s="381">
        <v>-5.3</v>
      </c>
      <c r="F18" s="144">
        <v>0.5</v>
      </c>
      <c r="G18" s="144">
        <v>-8.5</v>
      </c>
      <c r="H18" s="163">
        <v>4.3</v>
      </c>
      <c r="J18" s="44"/>
      <c r="K18" s="44"/>
      <c r="L18" s="44"/>
    </row>
    <row r="19" spans="1:111" ht="12.95" customHeight="1" thickBot="1" x14ac:dyDescent="0.25">
      <c r="A19" s="510" t="s">
        <v>94</v>
      </c>
      <c r="B19" s="518" t="s">
        <v>135</v>
      </c>
      <c r="C19" s="503">
        <v>1.98</v>
      </c>
      <c r="D19" s="519">
        <v>1.1000000000000001</v>
      </c>
      <c r="E19" s="504">
        <v>-1.3</v>
      </c>
      <c r="F19" s="505">
        <v>1</v>
      </c>
      <c r="G19" s="505">
        <v>1</v>
      </c>
      <c r="H19" s="520">
        <v>8.1</v>
      </c>
      <c r="J19" s="44"/>
      <c r="K19" s="44"/>
      <c r="L19" s="44"/>
    </row>
    <row r="20" spans="1:111" ht="15" customHeight="1" thickBot="1" x14ac:dyDescent="0.25">
      <c r="A20" s="99" t="s">
        <v>95</v>
      </c>
      <c r="B20" s="236"/>
      <c r="C20" s="100"/>
      <c r="D20" s="100"/>
      <c r="E20" s="224"/>
      <c r="F20" s="100"/>
      <c r="G20" s="100"/>
      <c r="H20" s="102"/>
    </row>
    <row r="21" spans="1:111" ht="12.95" customHeight="1" x14ac:dyDescent="0.2">
      <c r="A21" s="104" t="s">
        <v>89</v>
      </c>
      <c r="B21" s="234" t="s">
        <v>135</v>
      </c>
      <c r="C21" s="176">
        <v>7.3400000000000007</v>
      </c>
      <c r="D21" s="459">
        <v>4.8</v>
      </c>
      <c r="E21" s="401">
        <v>1.2</v>
      </c>
      <c r="F21" s="454">
        <v>9.5</v>
      </c>
      <c r="G21" s="454">
        <v>13.5</v>
      </c>
      <c r="H21" s="143">
        <v>7.7</v>
      </c>
    </row>
    <row r="22" spans="1:111" ht="12.95" customHeight="1" x14ac:dyDescent="0.2">
      <c r="A22" s="52" t="s">
        <v>96</v>
      </c>
      <c r="B22" s="235" t="s">
        <v>135</v>
      </c>
      <c r="C22" s="179">
        <v>0.70000000000000018</v>
      </c>
      <c r="D22" s="456">
        <v>1.9</v>
      </c>
      <c r="E22" s="386">
        <v>2.1</v>
      </c>
      <c r="F22" s="287">
        <v>-9.1999999999999993</v>
      </c>
      <c r="G22" s="144">
        <v>4.5</v>
      </c>
      <c r="H22" s="163">
        <v>4.2</v>
      </c>
    </row>
    <row r="23" spans="1:111" s="50" customFormat="1" ht="12.95" customHeight="1" x14ac:dyDescent="0.2">
      <c r="A23" s="52" t="s">
        <v>97</v>
      </c>
      <c r="B23" s="235" t="s">
        <v>135</v>
      </c>
      <c r="C23" s="179">
        <v>-0.52000000000000013</v>
      </c>
      <c r="D23" s="456">
        <v>13.2</v>
      </c>
      <c r="E23" s="386">
        <v>-1.3</v>
      </c>
      <c r="F23" s="144">
        <v>-3.6</v>
      </c>
      <c r="G23" s="144">
        <v>-16.7</v>
      </c>
      <c r="H23" s="163">
        <v>5.8</v>
      </c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</row>
    <row r="24" spans="1:111" s="50" customFormat="1" ht="12.95" customHeight="1" x14ac:dyDescent="0.2">
      <c r="A24" s="52" t="s">
        <v>98</v>
      </c>
      <c r="B24" s="235" t="s">
        <v>135</v>
      </c>
      <c r="C24" s="179">
        <v>-1.2600000000000002</v>
      </c>
      <c r="D24" s="179">
        <v>-4</v>
      </c>
      <c r="E24" s="386">
        <v>-9.4</v>
      </c>
      <c r="F24" s="144">
        <v>15.7</v>
      </c>
      <c r="G24" s="144">
        <v>-11.4</v>
      </c>
      <c r="H24" s="163">
        <v>2.8</v>
      </c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</row>
    <row r="25" spans="1:111" s="50" customFormat="1" ht="12.95" customHeight="1" x14ac:dyDescent="0.2">
      <c r="A25" s="52" t="s">
        <v>99</v>
      </c>
      <c r="B25" s="235" t="s">
        <v>135</v>
      </c>
      <c r="C25" s="179">
        <v>0.43999999999999984</v>
      </c>
      <c r="D25" s="456">
        <v>-4.3</v>
      </c>
      <c r="E25" s="458">
        <v>-9.6999999999999993</v>
      </c>
      <c r="F25" s="287">
        <v>22</v>
      </c>
      <c r="G25" s="287">
        <v>-29.5</v>
      </c>
      <c r="H25" s="288">
        <v>23.7</v>
      </c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</row>
    <row r="26" spans="1:111" ht="12.95" customHeight="1" x14ac:dyDescent="0.2">
      <c r="A26" s="52" t="s">
        <v>90</v>
      </c>
      <c r="B26" s="235" t="s">
        <v>135</v>
      </c>
      <c r="C26" s="179">
        <v>3.4800000000000004</v>
      </c>
      <c r="D26" s="456">
        <v>3.2</v>
      </c>
      <c r="E26" s="386">
        <v>-1.1000000000000001</v>
      </c>
      <c r="F26" s="144">
        <v>-6.7</v>
      </c>
      <c r="G26" s="144">
        <v>16.3</v>
      </c>
      <c r="H26" s="163">
        <v>5.7</v>
      </c>
    </row>
    <row r="27" spans="1:111" ht="12.95" customHeight="1" x14ac:dyDescent="0.2">
      <c r="A27" s="52" t="s">
        <v>91</v>
      </c>
      <c r="B27" s="235" t="s">
        <v>135</v>
      </c>
      <c r="C27" s="179">
        <v>1.58</v>
      </c>
      <c r="D27" s="179">
        <v>0.1</v>
      </c>
      <c r="E27" s="386">
        <v>-2.9</v>
      </c>
      <c r="F27" s="144">
        <v>4.4000000000000004</v>
      </c>
      <c r="G27" s="144">
        <v>1.4</v>
      </c>
      <c r="H27" s="163">
        <v>4.9000000000000004</v>
      </c>
    </row>
    <row r="28" spans="1:111" ht="12.95" customHeight="1" x14ac:dyDescent="0.2">
      <c r="A28" s="52" t="s">
        <v>93</v>
      </c>
      <c r="B28" s="235" t="s">
        <v>135</v>
      </c>
      <c r="C28" s="179">
        <v>3.56</v>
      </c>
      <c r="D28" s="179">
        <v>0.3</v>
      </c>
      <c r="E28" s="386">
        <v>8.8000000000000007</v>
      </c>
      <c r="F28" s="150">
        <v>0.2</v>
      </c>
      <c r="G28" s="150">
        <v>-1.6</v>
      </c>
      <c r="H28" s="151">
        <v>10.1</v>
      </c>
    </row>
    <row r="29" spans="1:111" ht="12.95" customHeight="1" x14ac:dyDescent="0.2">
      <c r="A29" s="52" t="s">
        <v>41</v>
      </c>
      <c r="B29" s="235" t="s">
        <v>135</v>
      </c>
      <c r="C29" s="179">
        <v>-6.8600000000000012</v>
      </c>
      <c r="D29" s="456">
        <v>-3.6</v>
      </c>
      <c r="E29" s="387">
        <v>-4.8</v>
      </c>
      <c r="F29" s="152">
        <v>-7.5</v>
      </c>
      <c r="G29" s="455">
        <v>-18.3</v>
      </c>
      <c r="H29" s="151">
        <v>-0.1</v>
      </c>
    </row>
    <row r="30" spans="1:111" ht="12.95" customHeight="1" thickBot="1" x14ac:dyDescent="0.25">
      <c r="A30" s="510" t="s">
        <v>94</v>
      </c>
      <c r="B30" s="518" t="s">
        <v>135</v>
      </c>
      <c r="C30" s="503">
        <v>1.48</v>
      </c>
      <c r="D30" s="519">
        <v>1.1000000000000001</v>
      </c>
      <c r="E30" s="504">
        <v>0.7</v>
      </c>
      <c r="F30" s="521">
        <v>-2.2000000000000002</v>
      </c>
      <c r="G30" s="521">
        <v>3.2</v>
      </c>
      <c r="H30" s="520">
        <v>4.5999999999999996</v>
      </c>
    </row>
    <row r="31" spans="1:111" ht="15" customHeight="1" thickBot="1" x14ac:dyDescent="0.25">
      <c r="A31" s="99" t="s">
        <v>100</v>
      </c>
      <c r="B31" s="236"/>
      <c r="C31" s="100"/>
      <c r="D31" s="100"/>
      <c r="E31" s="224"/>
      <c r="F31" s="100"/>
      <c r="G31" s="100"/>
      <c r="H31" s="102"/>
    </row>
    <row r="32" spans="1:111" s="45" customFormat="1" ht="12.95" customHeight="1" x14ac:dyDescent="0.2">
      <c r="A32" s="92" t="s">
        <v>16</v>
      </c>
      <c r="B32" s="237"/>
      <c r="C32" s="228"/>
      <c r="D32" s="391"/>
      <c r="E32" s="388"/>
      <c r="F32" s="141"/>
      <c r="G32" s="141"/>
      <c r="H32" s="385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</row>
    <row r="33" spans="1:111" s="45" customFormat="1" ht="12.95" customHeight="1" x14ac:dyDescent="0.2">
      <c r="A33" s="51" t="s">
        <v>19</v>
      </c>
      <c r="B33" s="238">
        <v>18.896436806245045</v>
      </c>
      <c r="C33" s="179">
        <v>19.675637054522422</v>
      </c>
      <c r="D33" s="179">
        <v>18.078185272612124</v>
      </c>
      <c r="E33" s="389">
        <v>20.7</v>
      </c>
      <c r="F33" s="144">
        <v>23.9</v>
      </c>
      <c r="G33" s="144">
        <v>18.399999999999999</v>
      </c>
      <c r="H33" s="163">
        <v>17.3</v>
      </c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</row>
    <row r="34" spans="1:111" s="45" customFormat="1" ht="12.95" customHeight="1" x14ac:dyDescent="0.2">
      <c r="A34" s="51" t="s">
        <v>101</v>
      </c>
      <c r="B34" s="239">
        <v>17.752528930036551</v>
      </c>
      <c r="C34" s="179">
        <v>15.368548143676426</v>
      </c>
      <c r="D34" s="179">
        <v>16.842740718382132</v>
      </c>
      <c r="E34" s="389">
        <v>13.2</v>
      </c>
      <c r="F34" s="312">
        <v>16</v>
      </c>
      <c r="G34" s="144">
        <v>16.100000000000001</v>
      </c>
      <c r="H34" s="163">
        <v>14.7</v>
      </c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</row>
    <row r="35" spans="1:111" s="45" customFormat="1" ht="12.95" customHeight="1" x14ac:dyDescent="0.2">
      <c r="A35" s="54" t="s">
        <v>17</v>
      </c>
      <c r="B35" s="240"/>
      <c r="C35" s="229"/>
      <c r="D35" s="177"/>
      <c r="E35" s="154"/>
      <c r="F35" s="154"/>
      <c r="G35" s="154"/>
      <c r="H35" s="155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</row>
    <row r="36" spans="1:111" s="45" customFormat="1" ht="12.95" customHeight="1" x14ac:dyDescent="0.2">
      <c r="A36" s="52" t="s">
        <v>19</v>
      </c>
      <c r="B36" s="238">
        <v>11.924673413578878</v>
      </c>
      <c r="C36" s="179">
        <v>11.4</v>
      </c>
      <c r="D36" s="179">
        <v>10.199999999999999</v>
      </c>
      <c r="E36" s="390">
        <v>9.4</v>
      </c>
      <c r="F36" s="156">
        <v>14</v>
      </c>
      <c r="G36" s="156">
        <v>10.199999999999999</v>
      </c>
      <c r="H36" s="157">
        <v>13.2</v>
      </c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</row>
    <row r="37" spans="1:111" s="45" customFormat="1" ht="12.95" customHeight="1" x14ac:dyDescent="0.2">
      <c r="A37" s="52" t="s">
        <v>101</v>
      </c>
      <c r="B37" s="239">
        <v>8.0498632896572335</v>
      </c>
      <c r="C37" s="179">
        <v>12.080000000000002</v>
      </c>
      <c r="D37" s="179">
        <v>9.1</v>
      </c>
      <c r="E37" s="386">
        <v>15.1</v>
      </c>
      <c r="F37" s="158">
        <v>14.7</v>
      </c>
      <c r="G37" s="158">
        <v>10.8</v>
      </c>
      <c r="H37" s="151">
        <v>10.7</v>
      </c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</row>
    <row r="38" spans="1:111" s="45" customFormat="1" ht="12.95" customHeight="1" x14ac:dyDescent="0.2">
      <c r="A38" s="54" t="s">
        <v>18</v>
      </c>
      <c r="B38" s="240"/>
      <c r="C38" s="229"/>
      <c r="D38" s="177"/>
      <c r="E38" s="154"/>
      <c r="F38" s="154"/>
      <c r="G38" s="154"/>
      <c r="H38" s="155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</row>
    <row r="39" spans="1:111" s="45" customFormat="1" ht="12.95" customHeight="1" x14ac:dyDescent="0.2">
      <c r="A39" s="52" t="s">
        <v>19</v>
      </c>
      <c r="B39" s="238">
        <v>12.01882951853681</v>
      </c>
      <c r="C39" s="179">
        <v>11.86</v>
      </c>
      <c r="D39" s="179">
        <v>11.9</v>
      </c>
      <c r="E39" s="390">
        <v>8.6999999999999993</v>
      </c>
      <c r="F39" s="159">
        <v>12.5</v>
      </c>
      <c r="G39" s="159">
        <v>13.5</v>
      </c>
      <c r="H39" s="157">
        <v>12.7</v>
      </c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</row>
    <row r="40" spans="1:111" s="45" customFormat="1" ht="12.75" customHeight="1" thickBot="1" x14ac:dyDescent="0.25">
      <c r="A40" s="53" t="s">
        <v>101</v>
      </c>
      <c r="B40" s="241">
        <v>10.637881464336173</v>
      </c>
      <c r="C40" s="178">
        <v>11.14</v>
      </c>
      <c r="D40" s="178">
        <v>11</v>
      </c>
      <c r="E40" s="382">
        <v>11.3</v>
      </c>
      <c r="F40" s="153">
        <v>12</v>
      </c>
      <c r="G40" s="153">
        <v>10.7</v>
      </c>
      <c r="H40" s="160">
        <v>10.7</v>
      </c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</row>
    <row r="41" spans="1:111" ht="15" customHeight="1" thickBot="1" x14ac:dyDescent="0.25">
      <c r="A41" s="107" t="s">
        <v>231</v>
      </c>
      <c r="B41" s="236"/>
      <c r="C41" s="100"/>
      <c r="D41" s="100"/>
      <c r="E41" s="224"/>
      <c r="F41" s="100"/>
      <c r="G41" s="100"/>
      <c r="H41" s="102"/>
    </row>
    <row r="42" spans="1:111" ht="12.95" customHeight="1" x14ac:dyDescent="0.2">
      <c r="A42" s="81" t="s">
        <v>89</v>
      </c>
      <c r="B42" s="242">
        <v>2.1508963917712909</v>
      </c>
      <c r="C42" s="176">
        <v>1.6339999999999999</v>
      </c>
      <c r="D42" s="176">
        <v>2.97</v>
      </c>
      <c r="E42" s="380">
        <v>0.4</v>
      </c>
      <c r="F42" s="142">
        <v>1.4</v>
      </c>
      <c r="G42" s="161">
        <v>0.7</v>
      </c>
      <c r="H42" s="143">
        <v>2.7</v>
      </c>
      <c r="I42" s="310"/>
    </row>
    <row r="43" spans="1:111" ht="12.95" customHeight="1" x14ac:dyDescent="0.2">
      <c r="A43" s="54" t="s">
        <v>96</v>
      </c>
      <c r="B43" s="243">
        <v>0.55510289060904361</v>
      </c>
      <c r="C43" s="179">
        <v>0.35780000000000001</v>
      </c>
      <c r="D43" s="179">
        <v>0.78900000000000003</v>
      </c>
      <c r="E43" s="381">
        <v>0.1</v>
      </c>
      <c r="F43" s="144">
        <v>0.3</v>
      </c>
      <c r="G43" s="162">
        <v>0.1</v>
      </c>
      <c r="H43" s="145">
        <v>0.5</v>
      </c>
      <c r="I43" s="310"/>
    </row>
    <row r="44" spans="1:111" ht="12.95" customHeight="1" x14ac:dyDescent="0.2">
      <c r="A44" s="54" t="s">
        <v>98</v>
      </c>
      <c r="B44" s="243">
        <v>0.46489694993444647</v>
      </c>
      <c r="C44" s="179">
        <v>0.44399999999999995</v>
      </c>
      <c r="D44" s="179">
        <v>1.32</v>
      </c>
      <c r="E44" s="381">
        <v>0</v>
      </c>
      <c r="F44" s="144">
        <v>0.6</v>
      </c>
      <c r="G44" s="162">
        <v>0</v>
      </c>
      <c r="H44" s="145">
        <v>0.3</v>
      </c>
      <c r="I44" s="310"/>
    </row>
    <row r="45" spans="1:111" ht="12.95" customHeight="1" x14ac:dyDescent="0.2">
      <c r="A45" s="54" t="s">
        <v>90</v>
      </c>
      <c r="B45" s="243">
        <v>0.13949461441198166</v>
      </c>
      <c r="C45" s="179">
        <v>5.4600000000000003E-2</v>
      </c>
      <c r="D45" s="179">
        <v>0.27300000000000002</v>
      </c>
      <c r="E45" s="381">
        <v>0</v>
      </c>
      <c r="F45" s="144">
        <v>0</v>
      </c>
      <c r="G45" s="162">
        <v>0</v>
      </c>
      <c r="H45" s="145">
        <v>0</v>
      </c>
      <c r="I45" s="310"/>
    </row>
    <row r="46" spans="1:111" ht="12.95" customHeight="1" x14ac:dyDescent="0.2">
      <c r="A46" s="54" t="s">
        <v>91</v>
      </c>
      <c r="B46" s="243">
        <v>1.2131240052403101</v>
      </c>
      <c r="C46" s="179">
        <v>0.86715770329955821</v>
      </c>
      <c r="D46" s="179">
        <v>1.55</v>
      </c>
      <c r="E46" s="381">
        <v>0.28578851649779163</v>
      </c>
      <c r="F46" s="144">
        <v>0.7</v>
      </c>
      <c r="G46" s="162">
        <v>0.4</v>
      </c>
      <c r="H46" s="145">
        <v>1.4</v>
      </c>
      <c r="I46" s="310"/>
    </row>
    <row r="47" spans="1:111" ht="12.95" customHeight="1" x14ac:dyDescent="0.2">
      <c r="A47" s="54" t="s">
        <v>92</v>
      </c>
      <c r="B47" s="243">
        <v>0.98163325085084041</v>
      </c>
      <c r="C47" s="179">
        <v>0.7000007000350017</v>
      </c>
      <c r="D47" s="179">
        <v>1.73</v>
      </c>
      <c r="E47" s="381">
        <v>7.0003500175008754E-2</v>
      </c>
      <c r="F47" s="144">
        <v>0.9</v>
      </c>
      <c r="G47" s="162">
        <v>0.3</v>
      </c>
      <c r="H47" s="145">
        <v>0.5</v>
      </c>
      <c r="I47" s="310"/>
    </row>
    <row r="48" spans="1:111" ht="12.95" customHeight="1" x14ac:dyDescent="0.2">
      <c r="A48" s="54" t="s">
        <v>93</v>
      </c>
      <c r="B48" s="243">
        <v>1.2543918576028608</v>
      </c>
      <c r="C48" s="179">
        <v>1.1941153846153845</v>
      </c>
      <c r="D48" s="179">
        <v>3.41</v>
      </c>
      <c r="E48" s="381">
        <v>0.36057692307692307</v>
      </c>
      <c r="F48" s="144">
        <v>1.4</v>
      </c>
      <c r="G48" s="162">
        <v>0</v>
      </c>
      <c r="H48" s="145">
        <v>0.8</v>
      </c>
      <c r="I48" s="310"/>
    </row>
    <row r="49" spans="1:111" ht="12.95" customHeight="1" x14ac:dyDescent="0.2">
      <c r="A49" s="54" t="s">
        <v>41</v>
      </c>
      <c r="B49" s="243">
        <v>1.5001298286580573</v>
      </c>
      <c r="C49" s="179">
        <v>1.2544464692482915</v>
      </c>
      <c r="D49" s="179">
        <v>2.99</v>
      </c>
      <c r="E49" s="381">
        <v>0.18223234624145787</v>
      </c>
      <c r="F49" s="144">
        <v>1.7</v>
      </c>
      <c r="G49" s="162">
        <v>0.3</v>
      </c>
      <c r="H49" s="145">
        <v>1.1000000000000001</v>
      </c>
      <c r="I49" s="310"/>
    </row>
    <row r="50" spans="1:111" s="45" customFormat="1" ht="12.95" customHeight="1" x14ac:dyDescent="0.2">
      <c r="A50" s="54" t="s">
        <v>102</v>
      </c>
      <c r="B50" s="243">
        <v>7.9253114035011309</v>
      </c>
      <c r="C50" s="179">
        <v>7.4772234273318876</v>
      </c>
      <c r="D50" s="179">
        <v>16.899999999999999</v>
      </c>
      <c r="E50" s="381">
        <v>2.3861171366594358</v>
      </c>
      <c r="F50" s="144">
        <v>10.1</v>
      </c>
      <c r="G50" s="162">
        <v>1.3</v>
      </c>
      <c r="H50" s="145">
        <v>6.7</v>
      </c>
      <c r="I50" s="310"/>
      <c r="J50" s="43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</row>
    <row r="51" spans="1:111" s="300" customFormat="1" ht="12.95" customHeight="1" x14ac:dyDescent="0.2">
      <c r="A51" s="293" t="s">
        <v>103</v>
      </c>
      <c r="B51" s="294">
        <v>1.4021217953664591</v>
      </c>
      <c r="C51" s="295">
        <v>1.1019999999999999</v>
      </c>
      <c r="D51" s="295">
        <v>2.5099999999999998</v>
      </c>
      <c r="E51" s="392">
        <v>0.3</v>
      </c>
      <c r="F51" s="298">
        <v>1.2</v>
      </c>
      <c r="G51" s="297">
        <v>0.3</v>
      </c>
      <c r="H51" s="296">
        <v>1.2</v>
      </c>
      <c r="I51" s="310"/>
      <c r="J51" s="43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  <c r="BL51" s="299"/>
      <c r="BM51" s="299"/>
      <c r="BN51" s="299"/>
      <c r="BO51" s="299"/>
      <c r="BP51" s="299"/>
      <c r="BQ51" s="299"/>
      <c r="BR51" s="299"/>
      <c r="BS51" s="299"/>
      <c r="BT51" s="299"/>
      <c r="BU51" s="299"/>
      <c r="BV51" s="299"/>
      <c r="BW51" s="299"/>
      <c r="BX51" s="299"/>
      <c r="BY51" s="299"/>
      <c r="BZ51" s="299"/>
      <c r="CA51" s="299"/>
      <c r="CB51" s="299"/>
      <c r="CC51" s="299"/>
      <c r="CD51" s="299"/>
      <c r="CE51" s="299"/>
      <c r="CF51" s="299"/>
      <c r="CG51" s="299"/>
      <c r="CH51" s="299"/>
      <c r="CI51" s="299"/>
      <c r="CJ51" s="299"/>
      <c r="CK51" s="299"/>
      <c r="CL51" s="299"/>
      <c r="CM51" s="299"/>
      <c r="CN51" s="299"/>
      <c r="CO51" s="299"/>
      <c r="CP51" s="299"/>
      <c r="CQ51" s="299"/>
      <c r="CR51" s="299"/>
      <c r="CS51" s="299"/>
      <c r="CT51" s="299"/>
      <c r="CU51" s="299"/>
      <c r="CV51" s="299"/>
      <c r="CW51" s="299"/>
      <c r="CX51" s="299"/>
      <c r="CY51" s="299"/>
      <c r="CZ51" s="299"/>
      <c r="DA51" s="299"/>
      <c r="DB51" s="299"/>
      <c r="DC51" s="299"/>
      <c r="DD51" s="299"/>
      <c r="DE51" s="299"/>
      <c r="DF51" s="299"/>
      <c r="DG51" s="299"/>
    </row>
    <row r="52" spans="1:111" s="300" customFormat="1" ht="12.95" customHeight="1" x14ac:dyDescent="0.2">
      <c r="A52" s="293" t="s">
        <v>104</v>
      </c>
      <c r="B52" s="294">
        <v>1.6581830164555094</v>
      </c>
      <c r="C52" s="295">
        <v>1.2779999999999998</v>
      </c>
      <c r="D52" s="295">
        <v>2.79</v>
      </c>
      <c r="E52" s="393">
        <v>0.3</v>
      </c>
      <c r="F52" s="298">
        <v>1.6</v>
      </c>
      <c r="G52" s="297">
        <v>0.3</v>
      </c>
      <c r="H52" s="296">
        <v>1.4</v>
      </c>
      <c r="I52" s="310"/>
      <c r="J52" s="43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/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  <c r="BL52" s="299"/>
      <c r="BM52" s="299"/>
      <c r="BN52" s="299"/>
      <c r="BO52" s="299"/>
      <c r="BP52" s="299"/>
      <c r="BQ52" s="299"/>
      <c r="BR52" s="299"/>
      <c r="BS52" s="299"/>
      <c r="BT52" s="299"/>
      <c r="BU52" s="299"/>
      <c r="BV52" s="299"/>
      <c r="BW52" s="299"/>
      <c r="BX52" s="299"/>
      <c r="BY52" s="299"/>
      <c r="BZ52" s="299"/>
      <c r="CA52" s="299"/>
      <c r="CB52" s="299"/>
      <c r="CC52" s="299"/>
      <c r="CD52" s="299"/>
      <c r="CE52" s="299"/>
      <c r="CF52" s="299"/>
      <c r="CG52" s="299"/>
      <c r="CH52" s="299"/>
      <c r="CI52" s="299"/>
      <c r="CJ52" s="299"/>
      <c r="CK52" s="299"/>
      <c r="CL52" s="299"/>
      <c r="CM52" s="299"/>
      <c r="CN52" s="299"/>
      <c r="CO52" s="299"/>
      <c r="CP52" s="299"/>
      <c r="CQ52" s="299"/>
      <c r="CR52" s="299"/>
      <c r="CS52" s="299"/>
      <c r="CT52" s="299"/>
      <c r="CU52" s="299"/>
      <c r="CV52" s="299"/>
      <c r="CW52" s="299"/>
      <c r="CX52" s="299"/>
      <c r="CY52" s="299"/>
      <c r="CZ52" s="299"/>
      <c r="DA52" s="299"/>
      <c r="DB52" s="299"/>
      <c r="DC52" s="299"/>
      <c r="DD52" s="299"/>
      <c r="DE52" s="299"/>
      <c r="DF52" s="299"/>
      <c r="DG52" s="299"/>
    </row>
    <row r="53" spans="1:111" s="45" customFormat="1" ht="12.95" customHeight="1" x14ac:dyDescent="0.2">
      <c r="A53" s="54" t="s">
        <v>105</v>
      </c>
      <c r="B53" s="243">
        <v>0.62988153920875234</v>
      </c>
      <c r="C53" s="179">
        <v>0.62800000000000011</v>
      </c>
      <c r="D53" s="179">
        <v>1.34</v>
      </c>
      <c r="E53" s="387">
        <v>0.2</v>
      </c>
      <c r="F53" s="144">
        <v>0.6</v>
      </c>
      <c r="G53" s="162">
        <v>0.2</v>
      </c>
      <c r="H53" s="163">
        <v>0.8</v>
      </c>
      <c r="I53" s="310"/>
      <c r="J53" s="43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</row>
    <row r="54" spans="1:111" s="45" customFormat="1" ht="12.95" customHeight="1" x14ac:dyDescent="0.2">
      <c r="A54" s="54" t="s">
        <v>106</v>
      </c>
      <c r="B54" s="243">
        <v>2.8609463294459467</v>
      </c>
      <c r="C54" s="179">
        <v>3.8</v>
      </c>
      <c r="D54" s="179">
        <v>7.9</v>
      </c>
      <c r="E54" s="381">
        <v>0.4</v>
      </c>
      <c r="F54" s="144">
        <v>2.2999999999999998</v>
      </c>
      <c r="G54" s="162">
        <v>0.7</v>
      </c>
      <c r="H54" s="145">
        <v>7.7</v>
      </c>
      <c r="I54" s="310"/>
      <c r="J54" s="43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</row>
    <row r="55" spans="1:111" s="45" customFormat="1" ht="12.95" customHeight="1" x14ac:dyDescent="0.2">
      <c r="A55" s="54" t="s">
        <v>107</v>
      </c>
      <c r="B55" s="243">
        <v>0.57483528675250017</v>
      </c>
      <c r="C55" s="179">
        <v>0.52200000000000002</v>
      </c>
      <c r="D55" s="179">
        <v>1.21</v>
      </c>
      <c r="E55" s="381">
        <v>0.1</v>
      </c>
      <c r="F55" s="144">
        <v>0.5</v>
      </c>
      <c r="G55" s="162">
        <v>0.1</v>
      </c>
      <c r="H55" s="145">
        <v>0.7</v>
      </c>
      <c r="I55" s="310"/>
      <c r="J55" s="43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</row>
    <row r="56" spans="1:111" s="45" customFormat="1" ht="12.95" customHeight="1" thickBot="1" x14ac:dyDescent="0.25">
      <c r="A56" s="55" t="s">
        <v>108</v>
      </c>
      <c r="B56" s="244">
        <v>4.0277650521346064</v>
      </c>
      <c r="C56" s="178">
        <v>4.5819999999999999</v>
      </c>
      <c r="D56" s="178">
        <v>9.2100000000000009</v>
      </c>
      <c r="E56" s="382">
        <v>0.7</v>
      </c>
      <c r="F56" s="146">
        <v>3.5</v>
      </c>
      <c r="G56" s="153">
        <v>0.9</v>
      </c>
      <c r="H56" s="147">
        <v>8.6</v>
      </c>
      <c r="I56" s="310"/>
      <c r="J56" s="43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</row>
    <row r="57" spans="1:111" ht="15" customHeight="1" thickBot="1" x14ac:dyDescent="0.25">
      <c r="A57" s="107" t="s">
        <v>230</v>
      </c>
      <c r="B57" s="236"/>
      <c r="C57" s="100"/>
      <c r="D57" s="100"/>
      <c r="E57" s="224"/>
      <c r="F57" s="100"/>
      <c r="G57" s="100"/>
      <c r="H57" s="102"/>
      <c r="I57" s="310"/>
    </row>
    <row r="58" spans="1:111" ht="12.95" customHeight="1" x14ac:dyDescent="0.2">
      <c r="A58" s="81" t="s">
        <v>89</v>
      </c>
      <c r="B58" s="242">
        <v>2.9662713825287081</v>
      </c>
      <c r="C58" s="176">
        <v>1.9124999999999999</v>
      </c>
      <c r="D58" s="176">
        <v>2.5499999999999998</v>
      </c>
      <c r="E58" s="380">
        <v>0.2</v>
      </c>
      <c r="F58" s="142">
        <v>4.3</v>
      </c>
      <c r="G58" s="161">
        <v>0.6</v>
      </c>
      <c r="H58" s="143" t="s">
        <v>254</v>
      </c>
      <c r="I58" s="310"/>
    </row>
    <row r="59" spans="1:111" ht="12.95" customHeight="1" x14ac:dyDescent="0.2">
      <c r="A59" s="54" t="s">
        <v>96</v>
      </c>
      <c r="B59" s="243">
        <v>0.61387360526605539</v>
      </c>
      <c r="C59" s="179">
        <v>0.36299999999999999</v>
      </c>
      <c r="D59" s="179">
        <v>0.65200000000000002</v>
      </c>
      <c r="E59" s="381">
        <v>0</v>
      </c>
      <c r="F59" s="144">
        <v>0.7</v>
      </c>
      <c r="G59" s="164">
        <v>0.1</v>
      </c>
      <c r="H59" s="145" t="s">
        <v>254</v>
      </c>
      <c r="I59" s="310"/>
    </row>
    <row r="60" spans="1:111" ht="12.95" customHeight="1" x14ac:dyDescent="0.2">
      <c r="A60" s="54" t="s">
        <v>98</v>
      </c>
      <c r="B60" s="243">
        <v>0.45782697326568295</v>
      </c>
      <c r="C60" s="179">
        <v>0.60986435331230282</v>
      </c>
      <c r="D60" s="179">
        <v>0.42399999999999999</v>
      </c>
      <c r="E60" s="381">
        <v>0.31545741324921134</v>
      </c>
      <c r="F60" s="144">
        <v>0.8</v>
      </c>
      <c r="G60" s="164">
        <v>0.9</v>
      </c>
      <c r="H60" s="145" t="s">
        <v>254</v>
      </c>
      <c r="I60" s="310"/>
    </row>
    <row r="61" spans="1:111" ht="12.95" customHeight="1" x14ac:dyDescent="0.2">
      <c r="A61" s="54" t="s">
        <v>90</v>
      </c>
      <c r="B61" s="243">
        <v>0.15122758629888958</v>
      </c>
      <c r="C61" s="179">
        <v>6.7250000000000004E-2</v>
      </c>
      <c r="D61" s="179">
        <v>0.16900000000000001</v>
      </c>
      <c r="E61" s="381">
        <v>0</v>
      </c>
      <c r="F61" s="144">
        <v>0.1</v>
      </c>
      <c r="G61" s="164">
        <v>0</v>
      </c>
      <c r="H61" s="145" t="s">
        <v>254</v>
      </c>
      <c r="I61" s="310"/>
    </row>
    <row r="62" spans="1:111" ht="12.95" customHeight="1" x14ac:dyDescent="0.2">
      <c r="A62" s="54" t="s">
        <v>91</v>
      </c>
      <c r="B62" s="243">
        <v>1.4339543287852348</v>
      </c>
      <c r="C62" s="179">
        <v>1.0060481867858917</v>
      </c>
      <c r="D62" s="179">
        <v>1.4</v>
      </c>
      <c r="E62" s="381">
        <v>0.12419274714356682</v>
      </c>
      <c r="F62" s="144">
        <v>1.8</v>
      </c>
      <c r="G62" s="164">
        <v>0.7</v>
      </c>
      <c r="H62" s="145" t="s">
        <v>254</v>
      </c>
      <c r="I62" s="310"/>
    </row>
    <row r="63" spans="1:111" ht="12.95" customHeight="1" x14ac:dyDescent="0.2">
      <c r="A63" s="54" t="s">
        <v>92</v>
      </c>
      <c r="B63" s="243">
        <v>1.0938074193528331</v>
      </c>
      <c r="C63" s="179">
        <v>0.67793998705920411</v>
      </c>
      <c r="D63" s="179">
        <v>1.25</v>
      </c>
      <c r="E63" s="381">
        <v>0.16175994823681655</v>
      </c>
      <c r="F63" s="144">
        <v>1</v>
      </c>
      <c r="G63" s="164">
        <v>0.3</v>
      </c>
      <c r="H63" s="145" t="s">
        <v>254</v>
      </c>
      <c r="I63" s="310"/>
    </row>
    <row r="64" spans="1:111" ht="12.95" customHeight="1" x14ac:dyDescent="0.2">
      <c r="A64" s="52" t="s">
        <v>93</v>
      </c>
      <c r="B64" s="243">
        <v>1.317916454421064</v>
      </c>
      <c r="C64" s="179">
        <v>0.83499999999999996</v>
      </c>
      <c r="D64" s="179">
        <v>1.64</v>
      </c>
      <c r="E64" s="387">
        <v>0</v>
      </c>
      <c r="F64" s="144">
        <v>1.6</v>
      </c>
      <c r="G64" s="164">
        <v>0</v>
      </c>
      <c r="H64" s="145" t="s">
        <v>254</v>
      </c>
      <c r="I64" s="310"/>
    </row>
    <row r="65" spans="1:9" ht="12.95" customHeight="1" x14ac:dyDescent="0.2">
      <c r="A65" s="52" t="s">
        <v>41</v>
      </c>
      <c r="B65" s="243">
        <v>1.8382467406789427</v>
      </c>
      <c r="C65" s="179">
        <v>0.88337318531169939</v>
      </c>
      <c r="D65" s="179">
        <v>2.02</v>
      </c>
      <c r="E65" s="387">
        <v>0.2134927412467976</v>
      </c>
      <c r="F65" s="144">
        <v>0.9</v>
      </c>
      <c r="G65" s="164">
        <v>0.4</v>
      </c>
      <c r="H65" s="145" t="s">
        <v>254</v>
      </c>
      <c r="I65" s="310"/>
    </row>
    <row r="66" spans="1:9" ht="12.95" customHeight="1" x14ac:dyDescent="0.2">
      <c r="A66" s="52" t="s">
        <v>102</v>
      </c>
      <c r="B66" s="243">
        <v>8.3578392578222616</v>
      </c>
      <c r="C66" s="179">
        <v>7.5815552995391702</v>
      </c>
      <c r="D66" s="179">
        <v>9.17</v>
      </c>
      <c r="E66" s="387">
        <v>3.4562211981566824</v>
      </c>
      <c r="F66" s="144">
        <v>12.8</v>
      </c>
      <c r="G66" s="164">
        <v>4.9000000000000004</v>
      </c>
      <c r="H66" s="145" t="s">
        <v>254</v>
      </c>
      <c r="I66" s="310"/>
    </row>
    <row r="67" spans="1:9" ht="12.95" customHeight="1" x14ac:dyDescent="0.2">
      <c r="A67" s="508" t="s">
        <v>103</v>
      </c>
      <c r="B67" s="294">
        <v>2</v>
      </c>
      <c r="C67" s="295">
        <v>1.125</v>
      </c>
      <c r="D67" s="295">
        <v>1.7</v>
      </c>
      <c r="E67" s="393">
        <v>0.3</v>
      </c>
      <c r="F67" s="298">
        <v>1.9</v>
      </c>
      <c r="G67" s="513">
        <v>0.6</v>
      </c>
      <c r="H67" s="296" t="s">
        <v>254</v>
      </c>
      <c r="I67" s="310"/>
    </row>
    <row r="68" spans="1:9" ht="12.95" customHeight="1" x14ac:dyDescent="0.2">
      <c r="A68" s="508" t="s">
        <v>104</v>
      </c>
      <c r="B68" s="294">
        <v>2</v>
      </c>
      <c r="C68" s="295">
        <v>1.3875</v>
      </c>
      <c r="D68" s="295">
        <v>1.95</v>
      </c>
      <c r="E68" s="393">
        <v>0.3</v>
      </c>
      <c r="F68" s="298">
        <v>2.6</v>
      </c>
      <c r="G68" s="297">
        <v>0.7</v>
      </c>
      <c r="H68" s="296" t="s">
        <v>254</v>
      </c>
      <c r="I68" s="310"/>
    </row>
    <row r="69" spans="1:9" ht="12.95" customHeight="1" x14ac:dyDescent="0.2">
      <c r="A69" s="52" t="s">
        <v>105</v>
      </c>
      <c r="B69" s="243">
        <v>0.82381101032136395</v>
      </c>
      <c r="C69" s="179">
        <v>0.55049999999999999</v>
      </c>
      <c r="D69" s="179">
        <v>0.90200000000000002</v>
      </c>
      <c r="E69" s="387">
        <v>0.1</v>
      </c>
      <c r="F69" s="144">
        <v>0.8</v>
      </c>
      <c r="G69" s="164">
        <v>0.4</v>
      </c>
      <c r="H69" s="163" t="s">
        <v>254</v>
      </c>
      <c r="I69" s="310"/>
    </row>
    <row r="70" spans="1:9" ht="12.95" customHeight="1" x14ac:dyDescent="0.2">
      <c r="A70" s="52" t="s">
        <v>106</v>
      </c>
      <c r="B70" s="243">
        <v>3.4063525109624444</v>
      </c>
      <c r="C70" s="179">
        <v>2.5750000000000002</v>
      </c>
      <c r="D70" s="179">
        <v>4.9000000000000004</v>
      </c>
      <c r="E70" s="387">
        <v>0.6</v>
      </c>
      <c r="F70" s="144">
        <v>3.8</v>
      </c>
      <c r="G70" s="164">
        <v>1</v>
      </c>
      <c r="H70" s="145" t="s">
        <v>254</v>
      </c>
      <c r="I70" s="310"/>
    </row>
    <row r="71" spans="1:9" ht="12.95" customHeight="1" x14ac:dyDescent="0.2">
      <c r="A71" s="54" t="s">
        <v>107</v>
      </c>
      <c r="B71" s="243">
        <v>0.58185651616001899</v>
      </c>
      <c r="C71" s="179">
        <v>0.41799999999999998</v>
      </c>
      <c r="D71" s="179">
        <v>0.77200000000000002</v>
      </c>
      <c r="E71" s="381">
        <v>0.1</v>
      </c>
      <c r="F71" s="144">
        <v>0.6</v>
      </c>
      <c r="G71" s="164">
        <v>0.2</v>
      </c>
      <c r="H71" s="145" t="s">
        <v>254</v>
      </c>
      <c r="I71" s="310"/>
    </row>
    <row r="72" spans="1:9" ht="12.95" customHeight="1" thickBot="1" x14ac:dyDescent="0.25">
      <c r="A72" s="55" t="s">
        <v>108</v>
      </c>
      <c r="B72" s="245">
        <v>4.3601234306244825</v>
      </c>
      <c r="C72" s="178">
        <v>3.5700000000000003</v>
      </c>
      <c r="D72" s="178">
        <v>6.08</v>
      </c>
      <c r="E72" s="382">
        <v>0.7</v>
      </c>
      <c r="F72" s="146">
        <v>6</v>
      </c>
      <c r="G72" s="153">
        <v>1.5</v>
      </c>
      <c r="H72" s="147" t="s">
        <v>254</v>
      </c>
      <c r="I72" s="310"/>
    </row>
    <row r="73" spans="1:9" ht="15" customHeight="1" thickBot="1" x14ac:dyDescent="0.25">
      <c r="A73" s="107" t="s">
        <v>229</v>
      </c>
      <c r="B73" s="236"/>
      <c r="C73" s="100"/>
      <c r="D73" s="100"/>
      <c r="E73" s="224"/>
      <c r="F73" s="100"/>
      <c r="G73" s="100"/>
      <c r="H73" s="102"/>
      <c r="I73" s="310"/>
    </row>
    <row r="74" spans="1:9" ht="12.95" customHeight="1" x14ac:dyDescent="0.2">
      <c r="A74" s="104" t="s">
        <v>89</v>
      </c>
      <c r="B74" s="242">
        <v>4.1637051180035982</v>
      </c>
      <c r="C74" s="176">
        <v>2.7640000000000002</v>
      </c>
      <c r="D74" s="176">
        <v>4.82</v>
      </c>
      <c r="E74" s="380">
        <v>1.1000000000000001</v>
      </c>
      <c r="F74" s="142">
        <v>2.7</v>
      </c>
      <c r="G74" s="161">
        <v>1.2</v>
      </c>
      <c r="H74" s="143">
        <v>4</v>
      </c>
      <c r="I74" s="310"/>
    </row>
    <row r="75" spans="1:9" ht="12.95" customHeight="1" x14ac:dyDescent="0.2">
      <c r="A75" s="52" t="s">
        <v>96</v>
      </c>
      <c r="B75" s="243">
        <v>0.72988521823339225</v>
      </c>
      <c r="C75" s="179">
        <v>0.50480000000000003</v>
      </c>
      <c r="D75" s="179">
        <v>0.92400000000000004</v>
      </c>
      <c r="E75" s="381">
        <v>0.2</v>
      </c>
      <c r="F75" s="144">
        <v>0.6</v>
      </c>
      <c r="G75" s="164">
        <v>0.2</v>
      </c>
      <c r="H75" s="145">
        <v>0.6</v>
      </c>
      <c r="I75" s="310"/>
    </row>
    <row r="76" spans="1:9" ht="12.95" customHeight="1" x14ac:dyDescent="0.2">
      <c r="A76" s="52" t="s">
        <v>98</v>
      </c>
      <c r="B76" s="243">
        <v>0.83682100902457568</v>
      </c>
      <c r="C76" s="179">
        <v>0.47799999999999992</v>
      </c>
      <c r="D76" s="179">
        <v>1.49</v>
      </c>
      <c r="E76" s="381">
        <v>0</v>
      </c>
      <c r="F76" s="144">
        <v>0.6</v>
      </c>
      <c r="G76" s="164">
        <v>0</v>
      </c>
      <c r="H76" s="145">
        <v>0.3</v>
      </c>
      <c r="I76" s="310"/>
    </row>
    <row r="77" spans="1:9" ht="12.95" customHeight="1" x14ac:dyDescent="0.2">
      <c r="A77" s="52" t="s">
        <v>90</v>
      </c>
      <c r="B77" s="243">
        <v>0.17093864975276982</v>
      </c>
      <c r="C77" s="179">
        <v>5.4800000000000001E-2</v>
      </c>
      <c r="D77" s="179">
        <v>0.27400000000000002</v>
      </c>
      <c r="E77" s="381">
        <v>0</v>
      </c>
      <c r="F77" s="144">
        <v>0</v>
      </c>
      <c r="G77" s="164">
        <v>0</v>
      </c>
      <c r="H77" s="145">
        <v>0</v>
      </c>
      <c r="I77" s="310"/>
    </row>
    <row r="78" spans="1:9" ht="12.95" customHeight="1" x14ac:dyDescent="0.2">
      <c r="A78" s="52" t="s">
        <v>91</v>
      </c>
      <c r="B78" s="243">
        <v>2.1867887841304836</v>
      </c>
      <c r="C78" s="179">
        <v>1.464</v>
      </c>
      <c r="D78" s="179">
        <v>2.42</v>
      </c>
      <c r="E78" s="381">
        <v>0.6</v>
      </c>
      <c r="F78" s="144">
        <v>1.4</v>
      </c>
      <c r="G78" s="164">
        <v>0.7</v>
      </c>
      <c r="H78" s="145">
        <v>2.2000000000000002</v>
      </c>
      <c r="I78" s="310"/>
    </row>
    <row r="79" spans="1:9" ht="12.95" customHeight="1" x14ac:dyDescent="0.2">
      <c r="A79" s="52" t="s">
        <v>92</v>
      </c>
      <c r="B79" s="243">
        <v>1.3207610859303862</v>
      </c>
      <c r="C79" s="179">
        <v>0.89200000000000002</v>
      </c>
      <c r="D79" s="179">
        <v>1.96</v>
      </c>
      <c r="E79" s="381">
        <v>0.1</v>
      </c>
      <c r="F79" s="144">
        <v>1.2</v>
      </c>
      <c r="G79" s="164">
        <v>0.3</v>
      </c>
      <c r="H79" s="145">
        <v>0.9</v>
      </c>
      <c r="I79" s="310"/>
    </row>
    <row r="80" spans="1:9" ht="12.95" customHeight="1" x14ac:dyDescent="0.2">
      <c r="A80" s="52" t="s">
        <v>93</v>
      </c>
      <c r="B80" s="243">
        <v>1.9746771928887832</v>
      </c>
      <c r="C80" s="179">
        <v>1.9439999999999997</v>
      </c>
      <c r="D80" s="179">
        <v>4.22</v>
      </c>
      <c r="E80" s="381">
        <v>1.1000000000000001</v>
      </c>
      <c r="F80" s="144">
        <v>2.7</v>
      </c>
      <c r="G80" s="164">
        <v>0</v>
      </c>
      <c r="H80" s="145">
        <v>1.7</v>
      </c>
      <c r="I80" s="310"/>
    </row>
    <row r="81" spans="1:9" ht="12.95" customHeight="1" x14ac:dyDescent="0.2">
      <c r="A81" s="52" t="s">
        <v>41</v>
      </c>
      <c r="B81" s="243">
        <v>2.4836795768915532</v>
      </c>
      <c r="C81" s="179">
        <v>1.9080000000000001</v>
      </c>
      <c r="D81" s="179">
        <v>3.84</v>
      </c>
      <c r="E81" s="381">
        <v>0.9</v>
      </c>
      <c r="F81" s="144">
        <v>2.4</v>
      </c>
      <c r="G81" s="164">
        <v>0.3</v>
      </c>
      <c r="H81" s="145">
        <v>2.1</v>
      </c>
      <c r="I81" s="310"/>
    </row>
    <row r="82" spans="1:9" ht="12.95" customHeight="1" x14ac:dyDescent="0.2">
      <c r="A82" s="52" t="s">
        <v>102</v>
      </c>
      <c r="B82" s="243">
        <v>11.602500576591625</v>
      </c>
      <c r="C82" s="179">
        <v>11.04</v>
      </c>
      <c r="D82" s="179">
        <v>23.5</v>
      </c>
      <c r="E82" s="381">
        <v>4.8</v>
      </c>
      <c r="F82" s="144">
        <v>13.1</v>
      </c>
      <c r="G82" s="164">
        <v>3.8</v>
      </c>
      <c r="H82" s="145">
        <v>10</v>
      </c>
      <c r="I82" s="310"/>
    </row>
    <row r="83" spans="1:9" ht="12.95" customHeight="1" x14ac:dyDescent="0.2">
      <c r="A83" s="508" t="s">
        <v>103</v>
      </c>
      <c r="B83" s="294">
        <v>2.4593573909437754</v>
      </c>
      <c r="C83" s="295">
        <v>1.7559999999999998</v>
      </c>
      <c r="D83" s="295">
        <v>3.48</v>
      </c>
      <c r="E83" s="392">
        <v>0.7</v>
      </c>
      <c r="F83" s="298">
        <v>1.8</v>
      </c>
      <c r="G83" s="513">
        <v>0.7</v>
      </c>
      <c r="H83" s="514">
        <v>2.1</v>
      </c>
      <c r="I83" s="310"/>
    </row>
    <row r="84" spans="1:9" ht="12.95" customHeight="1" x14ac:dyDescent="0.2">
      <c r="A84" s="508" t="s">
        <v>104</v>
      </c>
      <c r="B84" s="294">
        <v>2.5926785000473163</v>
      </c>
      <c r="C84" s="295">
        <v>1.9080000000000001</v>
      </c>
      <c r="D84" s="295">
        <v>3.64</v>
      </c>
      <c r="E84" s="392">
        <v>0.8</v>
      </c>
      <c r="F84" s="298">
        <v>2.2999999999999998</v>
      </c>
      <c r="G84" s="513">
        <v>0.7</v>
      </c>
      <c r="H84" s="296">
        <v>2.1</v>
      </c>
      <c r="I84" s="310"/>
    </row>
    <row r="85" spans="1:9" ht="12.95" customHeight="1" x14ac:dyDescent="0.2">
      <c r="A85" s="52" t="s">
        <v>105</v>
      </c>
      <c r="B85" s="243">
        <v>1.2442331540648499</v>
      </c>
      <c r="C85" s="179">
        <v>1.024</v>
      </c>
      <c r="D85" s="179">
        <v>2.02</v>
      </c>
      <c r="E85" s="387">
        <v>0.5</v>
      </c>
      <c r="F85" s="144">
        <v>0.8</v>
      </c>
      <c r="G85" s="164">
        <v>0.4</v>
      </c>
      <c r="H85" s="145">
        <v>1.4</v>
      </c>
      <c r="I85" s="310"/>
    </row>
    <row r="86" spans="1:9" ht="12.95" customHeight="1" x14ac:dyDescent="0.2">
      <c r="A86" s="52" t="s">
        <v>106</v>
      </c>
      <c r="B86" s="243">
        <v>4.7093264622630722</v>
      </c>
      <c r="C86" s="179">
        <v>5.8599999999999994</v>
      </c>
      <c r="D86" s="179">
        <v>10.7</v>
      </c>
      <c r="E86" s="381">
        <v>1.2</v>
      </c>
      <c r="F86" s="144">
        <v>3.6</v>
      </c>
      <c r="G86" s="164">
        <v>1.3</v>
      </c>
      <c r="H86" s="145">
        <v>12.5</v>
      </c>
      <c r="I86" s="310"/>
    </row>
    <row r="87" spans="1:9" ht="12.95" customHeight="1" x14ac:dyDescent="0.2">
      <c r="A87" s="52" t="s">
        <v>107</v>
      </c>
      <c r="B87" s="243">
        <v>1.0557740579438653</v>
      </c>
      <c r="C87" s="179">
        <v>0.80599999999999983</v>
      </c>
      <c r="D87" s="179">
        <v>1.73</v>
      </c>
      <c r="E87" s="381">
        <v>0.3</v>
      </c>
      <c r="F87" s="144">
        <v>0.7</v>
      </c>
      <c r="G87" s="164">
        <v>0.2</v>
      </c>
      <c r="H87" s="145">
        <v>1.1000000000000001</v>
      </c>
      <c r="I87" s="310"/>
    </row>
    <row r="88" spans="1:9" ht="12.95" customHeight="1" thickBot="1" x14ac:dyDescent="0.25">
      <c r="A88" s="53" t="s">
        <v>108</v>
      </c>
      <c r="B88" s="244">
        <v>5.9764034343793222</v>
      </c>
      <c r="C88" s="178">
        <v>6.4599999999999991</v>
      </c>
      <c r="D88" s="178">
        <v>12.1</v>
      </c>
      <c r="E88" s="382">
        <v>1.7</v>
      </c>
      <c r="F88" s="146">
        <v>5</v>
      </c>
      <c r="G88" s="153">
        <v>1.8</v>
      </c>
      <c r="H88" s="147">
        <v>11.7</v>
      </c>
      <c r="I88" s="310"/>
    </row>
    <row r="89" spans="1:9" ht="15" customHeight="1" thickBot="1" x14ac:dyDescent="0.25">
      <c r="A89" s="107" t="s">
        <v>234</v>
      </c>
      <c r="B89" s="236"/>
      <c r="C89" s="100"/>
      <c r="D89" s="100"/>
      <c r="E89" s="224"/>
      <c r="F89" s="100"/>
      <c r="G89" s="100"/>
      <c r="H89" s="102"/>
      <c r="I89" s="310"/>
    </row>
    <row r="90" spans="1:9" ht="12.95" customHeight="1" x14ac:dyDescent="0.2">
      <c r="A90" s="82" t="s">
        <v>89</v>
      </c>
      <c r="B90" s="246">
        <v>69.417593563040825</v>
      </c>
      <c r="C90" s="176">
        <v>72.22</v>
      </c>
      <c r="D90" s="176">
        <v>70.5</v>
      </c>
      <c r="E90" s="394">
        <v>68.2</v>
      </c>
      <c r="F90" s="148">
        <v>66.400000000000006</v>
      </c>
      <c r="G90" s="165">
        <v>71.900000000000006</v>
      </c>
      <c r="H90" s="149">
        <v>84.1</v>
      </c>
      <c r="I90" s="310"/>
    </row>
    <row r="91" spans="1:9" ht="12.95" customHeight="1" x14ac:dyDescent="0.2">
      <c r="A91" s="52" t="s">
        <v>96</v>
      </c>
      <c r="B91" s="243">
        <v>97.298583035777611</v>
      </c>
      <c r="C91" s="179">
        <v>97.5</v>
      </c>
      <c r="D91" s="179">
        <v>97.8</v>
      </c>
      <c r="E91" s="387">
        <v>99.2</v>
      </c>
      <c r="F91" s="144">
        <v>92.6</v>
      </c>
      <c r="G91" s="144">
        <v>99.2</v>
      </c>
      <c r="H91" s="163">
        <v>98.7</v>
      </c>
      <c r="I91" s="310"/>
    </row>
    <row r="92" spans="1:9" ht="12.95" customHeight="1" x14ac:dyDescent="0.2">
      <c r="A92" s="52" t="s">
        <v>97</v>
      </c>
      <c r="B92" s="243">
        <v>100</v>
      </c>
      <c r="C92" s="179">
        <v>95.47999999999999</v>
      </c>
      <c r="D92" s="179">
        <v>99.8</v>
      </c>
      <c r="E92" s="387">
        <v>100</v>
      </c>
      <c r="F92" s="144">
        <v>78.7</v>
      </c>
      <c r="G92" s="166">
        <v>99.2</v>
      </c>
      <c r="H92" s="163">
        <v>99.7</v>
      </c>
      <c r="I92" s="310"/>
    </row>
    <row r="93" spans="1:9" ht="12.95" customHeight="1" x14ac:dyDescent="0.2">
      <c r="A93" s="52" t="s">
        <v>98</v>
      </c>
      <c r="B93" s="243">
        <v>96.337575918964163</v>
      </c>
      <c r="C93" s="179">
        <v>98.4</v>
      </c>
      <c r="D93" s="179">
        <v>96.9</v>
      </c>
      <c r="E93" s="387">
        <v>99.8</v>
      </c>
      <c r="F93" s="144">
        <v>98.3</v>
      </c>
      <c r="G93" s="144">
        <v>98.9</v>
      </c>
      <c r="H93" s="163">
        <v>98.1</v>
      </c>
      <c r="I93" s="310"/>
    </row>
    <row r="94" spans="1:9" ht="12.95" customHeight="1" x14ac:dyDescent="0.2">
      <c r="A94" s="52" t="s">
        <v>99</v>
      </c>
      <c r="B94" s="243">
        <v>100</v>
      </c>
      <c r="C94" s="179">
        <v>98.98</v>
      </c>
      <c r="D94" s="179">
        <v>99.4</v>
      </c>
      <c r="E94" s="387">
        <v>100</v>
      </c>
      <c r="F94" s="144">
        <v>95.7</v>
      </c>
      <c r="G94" s="166">
        <v>100</v>
      </c>
      <c r="H94" s="163">
        <v>99.8</v>
      </c>
      <c r="I94" s="310"/>
    </row>
    <row r="95" spans="1:9" ht="12.95" customHeight="1" x14ac:dyDescent="0.2">
      <c r="A95" s="52" t="s">
        <v>90</v>
      </c>
      <c r="B95" s="243">
        <v>97.737330289614945</v>
      </c>
      <c r="C95" s="179">
        <v>98.7</v>
      </c>
      <c r="D95" s="179">
        <v>98.4</v>
      </c>
      <c r="E95" s="387">
        <v>99.8</v>
      </c>
      <c r="F95" s="144">
        <v>95.8</v>
      </c>
      <c r="G95" s="144">
        <v>100</v>
      </c>
      <c r="H95" s="163">
        <v>99.5</v>
      </c>
      <c r="I95" s="310"/>
    </row>
    <row r="96" spans="1:9" ht="12.95" customHeight="1" x14ac:dyDescent="0.2">
      <c r="A96" s="52" t="s">
        <v>91</v>
      </c>
      <c r="B96" s="243">
        <v>89.250317969448176</v>
      </c>
      <c r="C96" s="179">
        <v>89.3</v>
      </c>
      <c r="D96" s="179">
        <v>89.5</v>
      </c>
      <c r="E96" s="387">
        <v>90.1</v>
      </c>
      <c r="F96" s="144">
        <v>81.5</v>
      </c>
      <c r="G96" s="144">
        <v>90.9</v>
      </c>
      <c r="H96" s="163">
        <v>94.5</v>
      </c>
      <c r="I96" s="310"/>
    </row>
    <row r="97" spans="1:9" ht="12.95" customHeight="1" x14ac:dyDescent="0.2">
      <c r="A97" s="52" t="s">
        <v>92</v>
      </c>
      <c r="B97" s="243">
        <v>87.102188071701036</v>
      </c>
      <c r="C97" s="179">
        <v>88.52</v>
      </c>
      <c r="D97" s="179">
        <v>86.3</v>
      </c>
      <c r="E97" s="387">
        <v>89.6</v>
      </c>
      <c r="F97" s="144">
        <v>80.400000000000006</v>
      </c>
      <c r="G97" s="144">
        <v>90.8</v>
      </c>
      <c r="H97" s="163">
        <v>95.5</v>
      </c>
      <c r="I97" s="310"/>
    </row>
    <row r="98" spans="1:9" ht="12.95" customHeight="1" x14ac:dyDescent="0.2">
      <c r="A98" s="52" t="s">
        <v>93</v>
      </c>
      <c r="B98" s="243">
        <v>88.343463194484741</v>
      </c>
      <c r="C98" s="179">
        <v>87.359999999999985</v>
      </c>
      <c r="D98" s="179">
        <v>88.6</v>
      </c>
      <c r="E98" s="387">
        <v>88.6</v>
      </c>
      <c r="F98" s="144">
        <v>74.599999999999994</v>
      </c>
      <c r="G98" s="144">
        <v>93.8</v>
      </c>
      <c r="H98" s="163">
        <v>91.2</v>
      </c>
      <c r="I98" s="310"/>
    </row>
    <row r="99" spans="1:9" ht="12.95" customHeight="1" x14ac:dyDescent="0.2">
      <c r="A99" s="52" t="s">
        <v>41</v>
      </c>
      <c r="B99" s="243">
        <v>86.424805111329704</v>
      </c>
      <c r="C99" s="179">
        <v>85.66</v>
      </c>
      <c r="D99" s="179">
        <v>90.5</v>
      </c>
      <c r="E99" s="387">
        <v>95.7</v>
      </c>
      <c r="F99" s="144">
        <v>52.9</v>
      </c>
      <c r="G99" s="166">
        <v>93.9</v>
      </c>
      <c r="H99" s="163">
        <v>95.3</v>
      </c>
      <c r="I99" s="310"/>
    </row>
    <row r="100" spans="1:9" ht="12.95" customHeight="1" x14ac:dyDescent="0.2">
      <c r="A100" s="508" t="s">
        <v>103</v>
      </c>
      <c r="B100" s="294">
        <v>83.272811811888232</v>
      </c>
      <c r="C100" s="295">
        <v>84.179999999999993</v>
      </c>
      <c r="D100" s="295">
        <v>83.9</v>
      </c>
      <c r="E100" s="393">
        <v>83.9</v>
      </c>
      <c r="F100" s="298">
        <v>74.900000000000006</v>
      </c>
      <c r="G100" s="509">
        <v>86.3</v>
      </c>
      <c r="H100" s="296">
        <v>91.9</v>
      </c>
      <c r="I100" s="310"/>
    </row>
    <row r="101" spans="1:9" ht="12.95" customHeight="1" thickBot="1" x14ac:dyDescent="0.25">
      <c r="A101" s="510" t="s">
        <v>104</v>
      </c>
      <c r="B101" s="502">
        <v>85.653626713443771</v>
      </c>
      <c r="C101" s="503">
        <v>85.97999999999999</v>
      </c>
      <c r="D101" s="503">
        <v>86.5</v>
      </c>
      <c r="E101" s="511">
        <v>85.9</v>
      </c>
      <c r="F101" s="505">
        <v>77.099999999999994</v>
      </c>
      <c r="G101" s="512">
        <v>88.5</v>
      </c>
      <c r="H101" s="507">
        <v>91.9</v>
      </c>
      <c r="I101" s="310"/>
    </row>
    <row r="102" spans="1:9" ht="15" customHeight="1" thickBot="1" x14ac:dyDescent="0.25">
      <c r="A102" s="107" t="s">
        <v>232</v>
      </c>
      <c r="B102" s="236"/>
      <c r="C102" s="100"/>
      <c r="D102" s="100"/>
      <c r="E102" s="224"/>
      <c r="F102" s="100"/>
      <c r="G102" s="100"/>
      <c r="H102" s="102"/>
    </row>
    <row r="103" spans="1:9" ht="12.95" customHeight="1" x14ac:dyDescent="0.2">
      <c r="A103" s="81" t="s">
        <v>89</v>
      </c>
      <c r="B103" s="242">
        <v>5.7221980631769389</v>
      </c>
      <c r="C103" s="176">
        <v>4.8340000000000005</v>
      </c>
      <c r="D103" s="176">
        <v>3.67</v>
      </c>
      <c r="E103" s="380">
        <v>2.4</v>
      </c>
      <c r="F103" s="142">
        <v>14</v>
      </c>
      <c r="G103" s="169">
        <v>1.3</v>
      </c>
      <c r="H103" s="143">
        <v>2.8</v>
      </c>
      <c r="I103" s="310"/>
    </row>
    <row r="104" spans="1:9" ht="12.95" customHeight="1" x14ac:dyDescent="0.2">
      <c r="A104" s="54" t="s">
        <v>96</v>
      </c>
      <c r="B104" s="243">
        <v>2.8602514722137697</v>
      </c>
      <c r="C104" s="179">
        <v>1.456</v>
      </c>
      <c r="D104" s="179">
        <v>1.38</v>
      </c>
      <c r="E104" s="387">
        <v>1.8</v>
      </c>
      <c r="F104" s="144">
        <v>1.7</v>
      </c>
      <c r="G104" s="158">
        <v>1.5</v>
      </c>
      <c r="H104" s="163">
        <v>0.9</v>
      </c>
      <c r="I104" s="310"/>
    </row>
    <row r="105" spans="1:9" ht="12.95" customHeight="1" x14ac:dyDescent="0.2">
      <c r="A105" s="54" t="s">
        <v>97</v>
      </c>
      <c r="B105" s="243">
        <v>0.65757951656812275</v>
      </c>
      <c r="C105" s="179">
        <v>0.34</v>
      </c>
      <c r="D105" s="179">
        <v>0</v>
      </c>
      <c r="E105" s="387">
        <v>0.4</v>
      </c>
      <c r="F105" s="144">
        <v>1.3</v>
      </c>
      <c r="G105" s="158">
        <v>0</v>
      </c>
      <c r="H105" s="163">
        <v>0</v>
      </c>
      <c r="I105" s="310"/>
    </row>
    <row r="106" spans="1:9" ht="12.95" customHeight="1" x14ac:dyDescent="0.2">
      <c r="A106" s="54" t="s">
        <v>98</v>
      </c>
      <c r="B106" s="243">
        <v>1.6818803938262399</v>
      </c>
      <c r="C106" s="179">
        <v>1.2979999999999998</v>
      </c>
      <c r="D106" s="179">
        <v>1.69</v>
      </c>
      <c r="E106" s="387">
        <v>0.7</v>
      </c>
      <c r="F106" s="144">
        <v>3.5</v>
      </c>
      <c r="G106" s="158">
        <v>0</v>
      </c>
      <c r="H106" s="163">
        <v>0.6</v>
      </c>
      <c r="I106" s="310"/>
    </row>
    <row r="107" spans="1:9" ht="12.95" customHeight="1" x14ac:dyDescent="0.2">
      <c r="A107" s="54" t="s">
        <v>99</v>
      </c>
      <c r="B107" s="243">
        <v>0.47319138676292966</v>
      </c>
      <c r="C107" s="179">
        <v>0.04</v>
      </c>
      <c r="D107" s="179">
        <v>0</v>
      </c>
      <c r="E107" s="387">
        <v>0</v>
      </c>
      <c r="F107" s="144">
        <v>0.1</v>
      </c>
      <c r="G107" s="158">
        <v>0</v>
      </c>
      <c r="H107" s="163">
        <v>0.1</v>
      </c>
      <c r="I107" s="310"/>
    </row>
    <row r="108" spans="1:9" ht="12.95" customHeight="1" x14ac:dyDescent="0.2">
      <c r="A108" s="54" t="s">
        <v>90</v>
      </c>
      <c r="B108" s="243">
        <v>5.8783321941216675E-3</v>
      </c>
      <c r="C108" s="179">
        <v>0</v>
      </c>
      <c r="D108" s="179">
        <v>0</v>
      </c>
      <c r="E108" s="387">
        <v>0</v>
      </c>
      <c r="F108" s="144">
        <v>0</v>
      </c>
      <c r="G108" s="158">
        <v>0</v>
      </c>
      <c r="H108" s="163">
        <v>0</v>
      </c>
      <c r="I108" s="310"/>
    </row>
    <row r="109" spans="1:9" ht="12.95" customHeight="1" x14ac:dyDescent="0.2">
      <c r="A109" s="54" t="s">
        <v>91</v>
      </c>
      <c r="B109" s="243">
        <v>2.1175042341688428</v>
      </c>
      <c r="C109" s="179">
        <v>1.5479999999999998</v>
      </c>
      <c r="D109" s="179">
        <v>1.34</v>
      </c>
      <c r="E109" s="387">
        <v>0.5</v>
      </c>
      <c r="F109" s="144">
        <v>4.5</v>
      </c>
      <c r="G109" s="158">
        <v>0.1</v>
      </c>
      <c r="H109" s="163">
        <v>1.3</v>
      </c>
      <c r="I109" s="310"/>
    </row>
    <row r="110" spans="1:9" ht="12.95" customHeight="1" x14ac:dyDescent="0.2">
      <c r="A110" s="54" t="s">
        <v>92</v>
      </c>
      <c r="B110" s="243">
        <v>1.6328927877525157</v>
      </c>
      <c r="C110" s="179">
        <v>1.5794000000000001</v>
      </c>
      <c r="D110" s="179">
        <v>9.7000000000000003E-2</v>
      </c>
      <c r="E110" s="387">
        <v>4.4000000000000004</v>
      </c>
      <c r="F110" s="144">
        <v>2.9</v>
      </c>
      <c r="G110" s="158">
        <v>0.2</v>
      </c>
      <c r="H110" s="163">
        <v>0.3</v>
      </c>
      <c r="I110" s="310"/>
    </row>
    <row r="111" spans="1:9" ht="12.95" customHeight="1" x14ac:dyDescent="0.2">
      <c r="A111" s="54" t="s">
        <v>93</v>
      </c>
      <c r="B111" s="243">
        <v>2.6441002422939164</v>
      </c>
      <c r="C111" s="179">
        <v>1.5759999999999998</v>
      </c>
      <c r="D111" s="179">
        <v>1.98</v>
      </c>
      <c r="E111" s="387">
        <v>0.8</v>
      </c>
      <c r="F111" s="144">
        <v>2.4</v>
      </c>
      <c r="G111" s="158">
        <v>1.1000000000000001</v>
      </c>
      <c r="H111" s="163">
        <v>1.6</v>
      </c>
      <c r="I111" s="310"/>
    </row>
    <row r="112" spans="1:9" ht="12.95" customHeight="1" x14ac:dyDescent="0.2">
      <c r="A112" s="54" t="s">
        <v>41</v>
      </c>
      <c r="B112" s="243">
        <v>2.8359822478114616</v>
      </c>
      <c r="C112" s="179">
        <v>9.7219999999999995</v>
      </c>
      <c r="D112" s="179">
        <v>2.41</v>
      </c>
      <c r="E112" s="387">
        <v>0.8</v>
      </c>
      <c r="F112" s="144">
        <v>39.799999999999997</v>
      </c>
      <c r="G112" s="158">
        <v>2.1</v>
      </c>
      <c r="H112" s="163">
        <v>3.5</v>
      </c>
      <c r="I112" s="310"/>
    </row>
    <row r="113" spans="1:19" ht="12.95" customHeight="1" x14ac:dyDescent="0.2">
      <c r="A113" s="293" t="s">
        <v>103</v>
      </c>
      <c r="B113" s="294">
        <v>3.1744008020175745</v>
      </c>
      <c r="C113" s="295">
        <v>3.0920000000000001</v>
      </c>
      <c r="D113" s="295">
        <v>2.2599999999999998</v>
      </c>
      <c r="E113" s="393">
        <v>2.4</v>
      </c>
      <c r="F113" s="298">
        <v>7.4</v>
      </c>
      <c r="G113" s="500">
        <v>1.3</v>
      </c>
      <c r="H113" s="296">
        <v>2.1</v>
      </c>
      <c r="I113" s="310"/>
    </row>
    <row r="114" spans="1:19" ht="12.95" customHeight="1" thickBot="1" x14ac:dyDescent="0.25">
      <c r="A114" s="501" t="s">
        <v>104</v>
      </c>
      <c r="B114" s="502">
        <v>3.7002376170854636</v>
      </c>
      <c r="C114" s="503">
        <v>3.0260000000000002</v>
      </c>
      <c r="D114" s="503">
        <v>2.63</v>
      </c>
      <c r="E114" s="504">
        <v>1.8</v>
      </c>
      <c r="F114" s="505">
        <v>6.8</v>
      </c>
      <c r="G114" s="506">
        <v>1.5</v>
      </c>
      <c r="H114" s="507">
        <v>2.4</v>
      </c>
      <c r="I114" s="310"/>
    </row>
    <row r="115" spans="1:19" ht="15" customHeight="1" thickBot="1" x14ac:dyDescent="0.25">
      <c r="A115" s="302" t="s">
        <v>235</v>
      </c>
      <c r="B115" s="303"/>
      <c r="C115" s="94"/>
      <c r="D115" s="94"/>
      <c r="E115" s="304"/>
      <c r="F115" s="94"/>
      <c r="G115" s="94"/>
      <c r="H115" s="305"/>
      <c r="I115" s="310"/>
    </row>
    <row r="116" spans="1:19" ht="12.95" customHeight="1" x14ac:dyDescent="0.2">
      <c r="A116" s="301" t="s">
        <v>89</v>
      </c>
      <c r="B116" s="481">
        <v>0.8290331396571724</v>
      </c>
      <c r="C116" s="402">
        <v>0.80883505040434256</v>
      </c>
      <c r="D116" s="461">
        <v>0.78417525202171268</v>
      </c>
      <c r="E116" s="462">
        <v>0.83</v>
      </c>
      <c r="F116" s="463">
        <v>0.8</v>
      </c>
      <c r="G116" s="464">
        <v>0.81</v>
      </c>
      <c r="H116" s="465">
        <v>0.82</v>
      </c>
      <c r="I116" s="310"/>
      <c r="S116" s="43" t="s">
        <v>262</v>
      </c>
    </row>
    <row r="117" spans="1:19" ht="12.95" customHeight="1" x14ac:dyDescent="0.2">
      <c r="A117" s="54" t="s">
        <v>96</v>
      </c>
      <c r="B117" s="482">
        <v>0.23663806495781917</v>
      </c>
      <c r="C117" s="403">
        <v>0.2314281431515833</v>
      </c>
      <c r="D117" s="461">
        <v>0.22714071575791644</v>
      </c>
      <c r="E117" s="462">
        <v>0.23</v>
      </c>
      <c r="F117" s="463">
        <v>0.25</v>
      </c>
      <c r="G117" s="464">
        <v>0.22</v>
      </c>
      <c r="H117" s="465">
        <v>0.23</v>
      </c>
      <c r="I117" s="310"/>
    </row>
    <row r="118" spans="1:19" ht="12.95" customHeight="1" x14ac:dyDescent="0.2">
      <c r="A118" s="54" t="s">
        <v>98</v>
      </c>
      <c r="B118" s="482">
        <v>0.30552721994472526</v>
      </c>
      <c r="C118" s="403">
        <v>0.29317065390749603</v>
      </c>
      <c r="D118" s="461">
        <v>0.29585326953748009</v>
      </c>
      <c r="E118" s="462">
        <v>0.38</v>
      </c>
      <c r="F118" s="463">
        <v>0.25</v>
      </c>
      <c r="G118" s="464">
        <v>0.24</v>
      </c>
      <c r="H118" s="465">
        <v>0.3</v>
      </c>
      <c r="I118" s="310"/>
    </row>
    <row r="119" spans="1:19" ht="12.95" customHeight="1" x14ac:dyDescent="0.2">
      <c r="A119" s="54" t="s">
        <v>90</v>
      </c>
      <c r="B119" s="482">
        <v>0.17187697608305799</v>
      </c>
      <c r="C119" s="403">
        <v>0.15937220362867716</v>
      </c>
      <c r="D119" s="461">
        <v>0.1568610181433856</v>
      </c>
      <c r="E119" s="462">
        <v>0.16</v>
      </c>
      <c r="F119" s="463">
        <v>0.19</v>
      </c>
      <c r="G119" s="464">
        <v>0.12</v>
      </c>
      <c r="H119" s="465">
        <v>0.17</v>
      </c>
      <c r="I119" s="310"/>
    </row>
    <row r="120" spans="1:19" ht="12.95" customHeight="1" x14ac:dyDescent="0.2">
      <c r="A120" s="54" t="s">
        <v>91</v>
      </c>
      <c r="B120" s="482">
        <v>0.38575332185017003</v>
      </c>
      <c r="C120" s="403">
        <v>0.3845377830475144</v>
      </c>
      <c r="D120" s="461">
        <v>0.38268891523757192</v>
      </c>
      <c r="E120" s="462">
        <v>0.42</v>
      </c>
      <c r="F120" s="463">
        <v>0.37</v>
      </c>
      <c r="G120" s="464">
        <v>0.33</v>
      </c>
      <c r="H120" s="465">
        <v>0.42</v>
      </c>
      <c r="I120" s="310"/>
    </row>
    <row r="121" spans="1:19" ht="12.95" customHeight="1" x14ac:dyDescent="0.2">
      <c r="A121" s="54" t="s">
        <v>92</v>
      </c>
      <c r="B121" s="482">
        <v>0.25592817345841862</v>
      </c>
      <c r="C121" s="403">
        <v>0.24146644277124749</v>
      </c>
      <c r="D121" s="461">
        <v>0.24733221385623747</v>
      </c>
      <c r="E121" s="462">
        <v>0.31</v>
      </c>
      <c r="F121" s="463">
        <v>0.23</v>
      </c>
      <c r="G121" s="464">
        <v>0.26</v>
      </c>
      <c r="H121" s="465">
        <v>0.16</v>
      </c>
      <c r="I121" s="310"/>
    </row>
    <row r="122" spans="1:19" ht="12.95" customHeight="1" x14ac:dyDescent="0.2">
      <c r="A122" s="54" t="s">
        <v>93</v>
      </c>
      <c r="B122" s="482">
        <v>0.48258053646650456</v>
      </c>
      <c r="C122" s="403">
        <v>0.52051675485008819</v>
      </c>
      <c r="D122" s="461">
        <v>0.48258377425044091</v>
      </c>
      <c r="E122" s="462">
        <v>0.57999999999999996</v>
      </c>
      <c r="F122" s="463">
        <v>0.48</v>
      </c>
      <c r="G122" s="464">
        <v>0.6</v>
      </c>
      <c r="H122" s="465">
        <v>0.46</v>
      </c>
      <c r="I122" s="310"/>
    </row>
    <row r="123" spans="1:19" ht="12.95" customHeight="1" x14ac:dyDescent="0.2">
      <c r="A123" s="54" t="s">
        <v>41</v>
      </c>
      <c r="B123" s="482">
        <v>0.42929844547505719</v>
      </c>
      <c r="C123" s="403">
        <v>0.46316937736159025</v>
      </c>
      <c r="D123" s="461">
        <v>0.43584688680795136</v>
      </c>
      <c r="E123" s="462">
        <v>0.49</v>
      </c>
      <c r="F123" s="463">
        <v>0.47</v>
      </c>
      <c r="G123" s="464">
        <v>0.49</v>
      </c>
      <c r="H123" s="465">
        <v>0.43</v>
      </c>
      <c r="I123" s="310"/>
    </row>
    <row r="124" spans="1:19" ht="12.95" customHeight="1" x14ac:dyDescent="0.2">
      <c r="A124" s="293" t="s">
        <v>103</v>
      </c>
      <c r="B124" s="490">
        <v>0.50102872661994868</v>
      </c>
      <c r="C124" s="491">
        <v>0.48716993191607616</v>
      </c>
      <c r="D124" s="492">
        <v>0.50584965958038075</v>
      </c>
      <c r="E124" s="493">
        <v>0.54</v>
      </c>
      <c r="F124" s="494">
        <v>0.48</v>
      </c>
      <c r="G124" s="495">
        <v>0.49</v>
      </c>
      <c r="H124" s="496">
        <v>0.42</v>
      </c>
      <c r="I124" s="310"/>
    </row>
    <row r="125" spans="1:19" ht="12.95" customHeight="1" thickBot="1" x14ac:dyDescent="0.25">
      <c r="A125" s="497" t="s">
        <v>104</v>
      </c>
      <c r="B125" s="498">
        <v>0.46359688707224495</v>
      </c>
      <c r="C125" s="499">
        <v>0.46532563510392605</v>
      </c>
      <c r="D125" s="492">
        <v>0.46662817551963048</v>
      </c>
      <c r="E125" s="493">
        <v>0.5</v>
      </c>
      <c r="F125" s="494">
        <v>0.48</v>
      </c>
      <c r="G125" s="495">
        <v>0.45</v>
      </c>
      <c r="H125" s="496">
        <v>0.43</v>
      </c>
      <c r="I125" s="310"/>
    </row>
    <row r="126" spans="1:19" ht="15" customHeight="1" thickBot="1" x14ac:dyDescent="0.25">
      <c r="A126" s="93" t="s">
        <v>109</v>
      </c>
      <c r="B126" s="303"/>
      <c r="C126" s="94"/>
      <c r="D126" s="94"/>
      <c r="E126" s="304"/>
      <c r="F126" s="94"/>
      <c r="G126" s="94"/>
      <c r="H126" s="305"/>
      <c r="I126" s="310"/>
    </row>
    <row r="127" spans="1:19" ht="12.95" customHeight="1" x14ac:dyDescent="0.2">
      <c r="A127" s="104" t="s">
        <v>110</v>
      </c>
      <c r="B127" s="483">
        <v>100</v>
      </c>
      <c r="C127" s="176">
        <v>100</v>
      </c>
      <c r="D127" s="179">
        <v>100</v>
      </c>
      <c r="E127" s="387">
        <v>100</v>
      </c>
      <c r="F127" s="144">
        <v>100</v>
      </c>
      <c r="G127" s="158">
        <v>100</v>
      </c>
      <c r="H127" s="163">
        <v>100</v>
      </c>
      <c r="I127" s="310"/>
    </row>
    <row r="128" spans="1:19" ht="12.95" customHeight="1" x14ac:dyDescent="0.2">
      <c r="A128" s="54" t="s">
        <v>21</v>
      </c>
      <c r="B128" s="484">
        <v>99.917405200920783</v>
      </c>
      <c r="C128" s="179">
        <v>99.72</v>
      </c>
      <c r="D128" s="179">
        <v>99.8</v>
      </c>
      <c r="E128" s="387">
        <v>100</v>
      </c>
      <c r="F128" s="144">
        <v>100</v>
      </c>
      <c r="G128" s="158">
        <v>99.2</v>
      </c>
      <c r="H128" s="163">
        <v>99.6</v>
      </c>
      <c r="I128" s="25"/>
    </row>
    <row r="129" spans="1:9" ht="12.95" customHeight="1" x14ac:dyDescent="0.2">
      <c r="A129" s="54" t="s">
        <v>23</v>
      </c>
      <c r="B129" s="484">
        <v>100</v>
      </c>
      <c r="C129" s="179">
        <v>100</v>
      </c>
      <c r="D129" s="179">
        <v>100</v>
      </c>
      <c r="E129" s="387">
        <v>100</v>
      </c>
      <c r="F129" s="144">
        <v>100</v>
      </c>
      <c r="G129" s="158">
        <v>100</v>
      </c>
      <c r="H129" s="163">
        <v>100</v>
      </c>
      <c r="I129" s="25"/>
    </row>
    <row r="130" spans="1:9" ht="12.75" customHeight="1" x14ac:dyDescent="0.2">
      <c r="A130" s="54" t="s">
        <v>33</v>
      </c>
      <c r="B130" s="484">
        <v>54.249156897143223</v>
      </c>
      <c r="C130" s="179">
        <v>36.439739521744841</v>
      </c>
      <c r="D130" s="179">
        <v>57.4</v>
      </c>
      <c r="E130" s="387">
        <v>58.628958086979374</v>
      </c>
      <c r="F130" s="144">
        <v>29.73</v>
      </c>
      <c r="G130" s="158">
        <v>0</v>
      </c>
      <c r="H130" s="163" t="s">
        <v>254</v>
      </c>
      <c r="I130" s="25"/>
    </row>
    <row r="131" spans="1:9" ht="12.95" customHeight="1" x14ac:dyDescent="0.2">
      <c r="A131" s="54" t="s">
        <v>26</v>
      </c>
      <c r="B131" s="484">
        <v>100</v>
      </c>
      <c r="C131" s="179">
        <v>99.94</v>
      </c>
      <c r="D131" s="179">
        <v>100</v>
      </c>
      <c r="E131" s="387">
        <v>100</v>
      </c>
      <c r="F131" s="144">
        <v>100</v>
      </c>
      <c r="G131" s="158">
        <v>100</v>
      </c>
      <c r="H131" s="163">
        <v>99.7</v>
      </c>
      <c r="I131" s="25"/>
    </row>
    <row r="132" spans="1:9" ht="12.95" customHeight="1" x14ac:dyDescent="0.2">
      <c r="A132" s="54" t="s">
        <v>111</v>
      </c>
      <c r="B132" s="243">
        <v>100</v>
      </c>
      <c r="C132" s="179">
        <v>99.775000000000006</v>
      </c>
      <c r="D132" s="179">
        <v>100</v>
      </c>
      <c r="E132" s="387">
        <v>100</v>
      </c>
      <c r="F132" s="144">
        <v>100</v>
      </c>
      <c r="G132" s="158">
        <v>99.1</v>
      </c>
      <c r="H132" s="163" t="s">
        <v>254</v>
      </c>
      <c r="I132" s="25"/>
    </row>
    <row r="133" spans="1:9" ht="12.95" customHeight="1" x14ac:dyDescent="0.2">
      <c r="A133" s="52" t="s">
        <v>24</v>
      </c>
      <c r="B133" s="248">
        <v>100</v>
      </c>
      <c r="C133" s="179">
        <v>100</v>
      </c>
      <c r="D133" s="179">
        <v>100</v>
      </c>
      <c r="E133" s="387">
        <v>100</v>
      </c>
      <c r="F133" s="144">
        <v>100</v>
      </c>
      <c r="G133" s="158">
        <v>100</v>
      </c>
      <c r="H133" s="163">
        <v>100</v>
      </c>
      <c r="I133" s="25"/>
    </row>
    <row r="134" spans="1:9" ht="12.95" customHeight="1" x14ac:dyDescent="0.2">
      <c r="A134" s="54" t="s">
        <v>112</v>
      </c>
      <c r="B134" s="484">
        <v>99</v>
      </c>
      <c r="C134" s="179">
        <v>99.907521219495536</v>
      </c>
      <c r="D134" s="179">
        <v>99.859939036437012</v>
      </c>
      <c r="E134" s="387">
        <v>99.990145841545129</v>
      </c>
      <c r="F134" s="144">
        <v>99.98</v>
      </c>
      <c r="G134" s="158">
        <v>99.8</v>
      </c>
      <c r="H134" s="163" t="s">
        <v>254</v>
      </c>
      <c r="I134" s="25"/>
    </row>
    <row r="135" spans="1:9" ht="12.95" customHeight="1" x14ac:dyDescent="0.2">
      <c r="A135" s="52" t="s">
        <v>25</v>
      </c>
      <c r="B135" s="249">
        <v>100</v>
      </c>
      <c r="C135" s="179">
        <v>100</v>
      </c>
      <c r="D135" s="179">
        <v>100</v>
      </c>
      <c r="E135" s="387">
        <v>100</v>
      </c>
      <c r="F135" s="144">
        <v>100</v>
      </c>
      <c r="G135" s="158">
        <v>100</v>
      </c>
      <c r="H135" s="163">
        <v>100</v>
      </c>
      <c r="I135" s="25"/>
    </row>
    <row r="136" spans="1:9" ht="12.95" customHeight="1" x14ac:dyDescent="0.2">
      <c r="A136" s="52" t="s">
        <v>4</v>
      </c>
      <c r="B136" s="484">
        <v>96.836560643306072</v>
      </c>
      <c r="C136" s="179">
        <v>97.186297726974118</v>
      </c>
      <c r="D136" s="179">
        <v>97.6</v>
      </c>
      <c r="E136" s="387">
        <v>96.971488634870582</v>
      </c>
      <c r="F136" s="144">
        <v>96.66</v>
      </c>
      <c r="G136" s="158">
        <v>97.3</v>
      </c>
      <c r="H136" s="163">
        <v>97.4</v>
      </c>
      <c r="I136" s="25"/>
    </row>
    <row r="137" spans="1:9" ht="12.95" customHeight="1" x14ac:dyDescent="0.2">
      <c r="A137" s="52" t="s">
        <v>27</v>
      </c>
      <c r="B137" s="484">
        <v>87.384304743005146</v>
      </c>
      <c r="C137" s="179">
        <v>88.943745105767974</v>
      </c>
      <c r="D137" s="179">
        <v>90.7</v>
      </c>
      <c r="E137" s="387">
        <v>87.698725528839844</v>
      </c>
      <c r="F137" s="144">
        <v>82.62</v>
      </c>
      <c r="G137" s="144">
        <v>88.6</v>
      </c>
      <c r="H137" s="145">
        <v>95.1</v>
      </c>
      <c r="I137" s="25"/>
    </row>
    <row r="138" spans="1:9" ht="12.95" customHeight="1" x14ac:dyDescent="0.2">
      <c r="A138" s="52" t="s">
        <v>28</v>
      </c>
      <c r="B138" s="484">
        <v>99.78152649667885</v>
      </c>
      <c r="C138" s="179">
        <v>99.994</v>
      </c>
      <c r="D138" s="179">
        <v>100</v>
      </c>
      <c r="E138" s="387">
        <v>100</v>
      </c>
      <c r="F138" s="144">
        <v>99.97</v>
      </c>
      <c r="G138" s="144">
        <v>100</v>
      </c>
      <c r="H138" s="145">
        <v>100</v>
      </c>
      <c r="I138" s="25"/>
    </row>
    <row r="139" spans="1:9" ht="12.95" customHeight="1" thickBot="1" x14ac:dyDescent="0.25">
      <c r="A139" s="53" t="s">
        <v>5</v>
      </c>
      <c r="B139" s="485">
        <v>98.574066146943679</v>
      </c>
      <c r="C139" s="178">
        <v>97.266466692944419</v>
      </c>
      <c r="D139" s="178">
        <v>99.2</v>
      </c>
      <c r="E139" s="382">
        <v>99.842333464722117</v>
      </c>
      <c r="F139" s="146">
        <v>90.69</v>
      </c>
      <c r="G139" s="146">
        <v>99.3</v>
      </c>
      <c r="H139" s="147">
        <v>97.3</v>
      </c>
      <c r="I139" s="25"/>
    </row>
    <row r="140" spans="1:9" ht="15" customHeight="1" thickBot="1" x14ac:dyDescent="0.25">
      <c r="A140" s="107" t="s">
        <v>238</v>
      </c>
      <c r="B140" s="247"/>
      <c r="C140" s="100"/>
      <c r="D140" s="100"/>
      <c r="E140" s="224"/>
      <c r="F140" s="100"/>
      <c r="G140" s="100"/>
      <c r="H140" s="102"/>
    </row>
    <row r="141" spans="1:9" ht="12.95" customHeight="1" x14ac:dyDescent="0.2">
      <c r="A141" s="105" t="s">
        <v>113</v>
      </c>
      <c r="B141" s="487">
        <v>43.95224914876934</v>
      </c>
      <c r="C141" s="306">
        <v>47.648838052357874</v>
      </c>
      <c r="D141" s="396">
        <v>46.3</v>
      </c>
      <c r="E141" s="142">
        <v>43.561949809486272</v>
      </c>
      <c r="F141" s="395">
        <v>44.382240452303087</v>
      </c>
      <c r="G141" s="170">
        <v>52.5</v>
      </c>
      <c r="H141" s="143">
        <v>51.5</v>
      </c>
      <c r="I141" s="310"/>
    </row>
    <row r="142" spans="1:9" ht="12.95" customHeight="1" x14ac:dyDescent="0.2">
      <c r="A142" s="83" t="s">
        <v>136</v>
      </c>
      <c r="B142" s="488">
        <v>17.680730572467912</v>
      </c>
      <c r="C142" s="307">
        <v>19.138822756536591</v>
      </c>
      <c r="D142" s="179">
        <v>17.100000000000001</v>
      </c>
      <c r="E142" s="144">
        <v>21.79411378268296</v>
      </c>
      <c r="F142" s="154">
        <v>11.8</v>
      </c>
      <c r="G142" s="171">
        <v>21.9</v>
      </c>
      <c r="H142" s="163">
        <v>23.1</v>
      </c>
      <c r="I142" s="310"/>
    </row>
    <row r="143" spans="1:9" ht="12.95" customHeight="1" x14ac:dyDescent="0.2">
      <c r="A143" s="83" t="s">
        <v>114</v>
      </c>
      <c r="B143" s="488">
        <v>23.787046261392799</v>
      </c>
      <c r="C143" s="308">
        <v>24.257813690710812</v>
      </c>
      <c r="D143" s="177">
        <v>23</v>
      </c>
      <c r="E143" s="144">
        <v>26.189068453554064</v>
      </c>
      <c r="F143" s="154">
        <v>23.8</v>
      </c>
      <c r="G143" s="171">
        <v>22.5</v>
      </c>
      <c r="H143" s="163">
        <v>25.8</v>
      </c>
      <c r="I143" s="310"/>
    </row>
    <row r="144" spans="1:9" ht="12.95" customHeight="1" x14ac:dyDescent="0.2">
      <c r="A144" s="84" t="s">
        <v>115</v>
      </c>
      <c r="B144" s="488">
        <v>32.97033595129556</v>
      </c>
      <c r="C144" s="307">
        <v>45.734491838955385</v>
      </c>
      <c r="D144" s="179">
        <v>36.799999999999997</v>
      </c>
      <c r="E144" s="144">
        <v>65.46245919477694</v>
      </c>
      <c r="F144" s="154">
        <v>8.51</v>
      </c>
      <c r="G144" s="171">
        <v>81.400000000000006</v>
      </c>
      <c r="H144" s="163">
        <v>36.5</v>
      </c>
      <c r="I144" s="310"/>
    </row>
    <row r="145" spans="1:111" ht="12.95" customHeight="1" x14ac:dyDescent="0.2">
      <c r="A145" s="84" t="s">
        <v>116</v>
      </c>
      <c r="B145" s="488">
        <v>34.255775147664515</v>
      </c>
      <c r="C145" s="307">
        <v>37.616506825341261</v>
      </c>
      <c r="D145" s="179">
        <v>41.1</v>
      </c>
      <c r="E145" s="144">
        <v>50.682534126706337</v>
      </c>
      <c r="F145" s="154">
        <v>10.6</v>
      </c>
      <c r="G145" s="171">
        <v>58.2</v>
      </c>
      <c r="H145" s="163">
        <v>27.5</v>
      </c>
      <c r="I145" s="310"/>
    </row>
    <row r="146" spans="1:111" ht="12.95" customHeight="1" x14ac:dyDescent="0.2">
      <c r="A146" s="84" t="s">
        <v>126</v>
      </c>
      <c r="B146" s="515"/>
      <c r="C146" s="307">
        <v>86.003034453469226</v>
      </c>
      <c r="D146" s="179">
        <v>85.3</v>
      </c>
      <c r="E146" s="144">
        <v>93.040293040293037</v>
      </c>
      <c r="F146" s="154">
        <v>83.574879227053145</v>
      </c>
      <c r="G146" s="171">
        <v>85.4</v>
      </c>
      <c r="H146" s="163">
        <v>82.7</v>
      </c>
      <c r="I146" s="310"/>
    </row>
    <row r="147" spans="1:111" ht="12.95" customHeight="1" x14ac:dyDescent="0.2">
      <c r="A147" s="84" t="s">
        <v>127</v>
      </c>
      <c r="B147" s="488"/>
      <c r="C147" s="307">
        <v>83.7508638708088</v>
      </c>
      <c r="D147" s="179">
        <v>84.2</v>
      </c>
      <c r="E147" s="144">
        <v>88.324780058651029</v>
      </c>
      <c r="F147" s="154">
        <v>78.929539295392956</v>
      </c>
      <c r="G147" s="171">
        <v>81.900000000000006</v>
      </c>
      <c r="H147" s="163">
        <v>85.4</v>
      </c>
      <c r="I147" s="310"/>
    </row>
    <row r="148" spans="1:111" ht="12.95" customHeight="1" x14ac:dyDescent="0.2">
      <c r="A148" s="84" t="s">
        <v>128</v>
      </c>
      <c r="B148" s="488"/>
      <c r="C148" s="307">
        <v>65.235324915530285</v>
      </c>
      <c r="D148" s="179">
        <v>71</v>
      </c>
      <c r="E148" s="144">
        <v>64.35432784672102</v>
      </c>
      <c r="F148" s="154">
        <v>53.822296730930432</v>
      </c>
      <c r="G148" s="171">
        <v>69.099999999999994</v>
      </c>
      <c r="H148" s="163">
        <v>67.900000000000006</v>
      </c>
      <c r="I148" s="310"/>
    </row>
    <row r="149" spans="1:111" ht="12.95" customHeight="1" x14ac:dyDescent="0.2">
      <c r="A149" s="84" t="s">
        <v>129</v>
      </c>
      <c r="B149" s="488"/>
      <c r="C149" s="307">
        <v>92.382505489040369</v>
      </c>
      <c r="D149" s="179">
        <v>91.3</v>
      </c>
      <c r="E149" s="144">
        <v>96.431679721496948</v>
      </c>
      <c r="F149" s="154">
        <v>90.580847723704878</v>
      </c>
      <c r="G149" s="171">
        <v>89.6</v>
      </c>
      <c r="H149" s="163">
        <v>94</v>
      </c>
      <c r="I149" s="310"/>
    </row>
    <row r="150" spans="1:111" ht="12.95" customHeight="1" x14ac:dyDescent="0.2">
      <c r="A150" s="84" t="s">
        <v>130</v>
      </c>
      <c r="B150" s="488"/>
      <c r="C150" s="307">
        <v>77.79590500799803</v>
      </c>
      <c r="D150" s="179">
        <v>80.8</v>
      </c>
      <c r="E150" s="144">
        <v>76.259259259259267</v>
      </c>
      <c r="F150" s="154">
        <v>73.920265780730901</v>
      </c>
      <c r="G150" s="171">
        <v>78</v>
      </c>
      <c r="H150" s="163">
        <v>80</v>
      </c>
      <c r="I150" s="310"/>
    </row>
    <row r="151" spans="1:111" ht="12.95" customHeight="1" x14ac:dyDescent="0.2">
      <c r="A151" s="84" t="s">
        <v>131</v>
      </c>
      <c r="B151" s="488"/>
      <c r="C151" s="307">
        <v>97.366030454187438</v>
      </c>
      <c r="D151" s="179">
        <v>93.9</v>
      </c>
      <c r="E151" s="144">
        <v>99.519230769230774</v>
      </c>
      <c r="F151" s="154">
        <v>97.610921501706486</v>
      </c>
      <c r="G151" s="171">
        <v>97.7</v>
      </c>
      <c r="H151" s="163">
        <v>98.1</v>
      </c>
      <c r="I151" s="310"/>
    </row>
    <row r="152" spans="1:111" ht="12.95" customHeight="1" x14ac:dyDescent="0.2">
      <c r="A152" s="84" t="s">
        <v>132</v>
      </c>
      <c r="B152" s="488"/>
      <c r="C152" s="307">
        <v>90.9362390527928</v>
      </c>
      <c r="D152" s="179">
        <v>89.6</v>
      </c>
      <c r="E152" s="144">
        <v>96.617436874702236</v>
      </c>
      <c r="F152" s="154">
        <v>84.56375838926175</v>
      </c>
      <c r="G152" s="171">
        <v>94.9</v>
      </c>
      <c r="H152" s="163">
        <v>89</v>
      </c>
      <c r="I152" s="310"/>
    </row>
    <row r="153" spans="1:111" s="45" customFormat="1" ht="12.95" customHeight="1" x14ac:dyDescent="0.2">
      <c r="A153" s="84" t="s">
        <v>133</v>
      </c>
      <c r="B153" s="486"/>
      <c r="C153" s="307">
        <v>63.64386898126029</v>
      </c>
      <c r="D153" s="179">
        <v>71.5</v>
      </c>
      <c r="E153" s="144">
        <v>76.678876678876691</v>
      </c>
      <c r="F153" s="154">
        <v>42.140468227424748</v>
      </c>
      <c r="G153" s="171">
        <v>63.6</v>
      </c>
      <c r="H153" s="163">
        <v>64.3</v>
      </c>
      <c r="I153" s="310"/>
      <c r="J153" s="43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  <c r="BB153" s="44"/>
      <c r="BC153" s="44"/>
      <c r="BD153" s="44"/>
      <c r="BE153" s="44"/>
      <c r="BF153" s="44"/>
      <c r="BG153" s="44"/>
      <c r="BH153" s="44"/>
      <c r="BI153" s="44"/>
      <c r="BJ153" s="44"/>
      <c r="BK153" s="44"/>
      <c r="BL153" s="44"/>
      <c r="BM153" s="44"/>
      <c r="BN153" s="44"/>
      <c r="BO153" s="44"/>
      <c r="BP153" s="44"/>
      <c r="BQ153" s="44"/>
      <c r="BR153" s="44"/>
      <c r="BS153" s="44"/>
      <c r="BT153" s="44"/>
      <c r="BU153" s="44"/>
      <c r="BV153" s="44"/>
      <c r="BW153" s="44"/>
      <c r="BX153" s="44"/>
      <c r="BY153" s="44"/>
      <c r="BZ153" s="44"/>
      <c r="CA153" s="44"/>
      <c r="CB153" s="44"/>
      <c r="CC153" s="44"/>
      <c r="CD153" s="44"/>
      <c r="CE153" s="44"/>
      <c r="CF153" s="44"/>
      <c r="CG153" s="44"/>
      <c r="CH153" s="44"/>
      <c r="CI153" s="44"/>
      <c r="CJ153" s="44"/>
      <c r="CK153" s="44"/>
      <c r="CL153" s="44"/>
      <c r="CM153" s="44"/>
      <c r="CN153" s="44"/>
      <c r="CO153" s="44"/>
      <c r="CP153" s="44"/>
      <c r="CQ153" s="44"/>
      <c r="CR153" s="44"/>
      <c r="CS153" s="44"/>
      <c r="CT153" s="44"/>
      <c r="CU153" s="44"/>
      <c r="CV153" s="44"/>
      <c r="CW153" s="44"/>
      <c r="CX153" s="44"/>
      <c r="CY153" s="44"/>
      <c r="CZ153" s="44"/>
      <c r="DA153" s="44"/>
      <c r="DB153" s="44"/>
      <c r="DC153" s="44"/>
      <c r="DD153" s="44"/>
      <c r="DE153" s="44"/>
      <c r="DF153" s="44"/>
      <c r="DG153" s="44"/>
    </row>
    <row r="154" spans="1:111" s="45" customFormat="1" ht="12.95" customHeight="1" thickBot="1" x14ac:dyDescent="0.25">
      <c r="A154" s="106" t="s">
        <v>134</v>
      </c>
      <c r="B154" s="489"/>
      <c r="C154" s="309">
        <v>63.939183961621019</v>
      </c>
      <c r="D154" s="178">
        <v>74</v>
      </c>
      <c r="E154" s="146">
        <v>75.956820412168796</v>
      </c>
      <c r="F154" s="282">
        <v>32.839099395936302</v>
      </c>
      <c r="G154" s="168">
        <v>74.2</v>
      </c>
      <c r="H154" s="147">
        <v>62.7</v>
      </c>
      <c r="I154" s="310"/>
      <c r="J154" s="43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  <c r="BF154" s="44"/>
      <c r="BG154" s="44"/>
      <c r="BH154" s="44"/>
      <c r="BI154" s="44"/>
      <c r="BJ154" s="44"/>
      <c r="BK154" s="44"/>
      <c r="BL154" s="44"/>
      <c r="BM154" s="44"/>
      <c r="BN154" s="44"/>
      <c r="BO154" s="44"/>
      <c r="BP154" s="44"/>
      <c r="BQ154" s="44"/>
      <c r="BR154" s="44"/>
      <c r="BS154" s="44"/>
      <c r="BT154" s="44"/>
      <c r="BU154" s="44"/>
      <c r="BV154" s="44"/>
      <c r="BW154" s="44"/>
      <c r="BX154" s="44"/>
      <c r="BY154" s="44"/>
      <c r="BZ154" s="44"/>
      <c r="CA154" s="44"/>
      <c r="CB154" s="44"/>
      <c r="CC154" s="44"/>
      <c r="CD154" s="44"/>
      <c r="CE154" s="44"/>
      <c r="CF154" s="44"/>
      <c r="CG154" s="44"/>
      <c r="CH154" s="44"/>
      <c r="CI154" s="44"/>
      <c r="CJ154" s="44"/>
      <c r="CK154" s="44"/>
      <c r="CL154" s="44"/>
      <c r="CM154" s="44"/>
      <c r="CN154" s="44"/>
      <c r="CO154" s="44"/>
      <c r="CP154" s="44"/>
      <c r="CQ154" s="44"/>
      <c r="CR154" s="44"/>
      <c r="CS154" s="44"/>
      <c r="CT154" s="44"/>
      <c r="CU154" s="44"/>
      <c r="CV154" s="44"/>
      <c r="CW154" s="44"/>
      <c r="CX154" s="44"/>
      <c r="CY154" s="44"/>
      <c r="CZ154" s="44"/>
      <c r="DA154" s="44"/>
      <c r="DB154" s="44"/>
      <c r="DC154" s="44"/>
      <c r="DD154" s="44"/>
      <c r="DE154" s="44"/>
      <c r="DF154" s="44"/>
      <c r="DG154" s="44"/>
    </row>
    <row r="155" spans="1:111" ht="15" customHeight="1" thickBot="1" x14ac:dyDescent="0.25">
      <c r="A155" s="107" t="s">
        <v>233</v>
      </c>
      <c r="B155" s="236"/>
      <c r="C155" s="100"/>
      <c r="D155" s="100"/>
      <c r="E155" s="224"/>
      <c r="F155" s="100"/>
      <c r="G155" s="100"/>
      <c r="H155" s="102"/>
    </row>
    <row r="156" spans="1:111" ht="12.95" customHeight="1" x14ac:dyDescent="0.2">
      <c r="A156" s="108" t="s">
        <v>117</v>
      </c>
      <c r="B156" s="404">
        <v>49.090770457946064</v>
      </c>
      <c r="C156" s="176">
        <v>52.07486229413972</v>
      </c>
      <c r="D156" s="176">
        <v>51.6</v>
      </c>
      <c r="E156" s="395">
        <v>56.676272814601347</v>
      </c>
      <c r="F156" s="170">
        <v>50.323176361957522</v>
      </c>
      <c r="G156" s="170">
        <v>49.7</v>
      </c>
      <c r="H156" s="143" t="s">
        <v>254</v>
      </c>
    </row>
    <row r="157" spans="1:111" ht="12.95" customHeight="1" x14ac:dyDescent="0.2">
      <c r="A157" s="85" t="s">
        <v>118</v>
      </c>
      <c r="B157" s="405">
        <v>76.45281660799985</v>
      </c>
      <c r="C157" s="179">
        <v>67.807952014497033</v>
      </c>
      <c r="D157" s="179">
        <v>74.7</v>
      </c>
      <c r="E157" s="154">
        <v>99.85590778097982</v>
      </c>
      <c r="F157" s="171">
        <v>96.67590027700831</v>
      </c>
      <c r="G157" s="171">
        <v>0</v>
      </c>
      <c r="H157" s="163" t="s">
        <v>254</v>
      </c>
    </row>
    <row r="158" spans="1:111" ht="12.95" customHeight="1" thickBot="1" x14ac:dyDescent="0.25">
      <c r="A158" s="86" t="s">
        <v>119</v>
      </c>
      <c r="B158" s="406">
        <v>26.61152578521823</v>
      </c>
      <c r="C158" s="178">
        <v>18.475431606905712</v>
      </c>
      <c r="D158" s="178">
        <v>12</v>
      </c>
      <c r="E158" s="522">
        <v>43.426294820717132</v>
      </c>
      <c r="F158" s="146" t="s">
        <v>254</v>
      </c>
      <c r="G158" s="146">
        <v>0</v>
      </c>
      <c r="H158" s="147" t="s">
        <v>254</v>
      </c>
    </row>
    <row r="159" spans="1:111" ht="15" customHeight="1" thickBot="1" x14ac:dyDescent="0.25">
      <c r="A159" s="107" t="s">
        <v>221</v>
      </c>
      <c r="B159" s="236"/>
      <c r="C159" s="100"/>
      <c r="D159" s="100"/>
      <c r="E159" s="224"/>
      <c r="F159" s="100"/>
      <c r="G159" s="100"/>
      <c r="H159" s="102"/>
    </row>
    <row r="160" spans="1:111" ht="12.95" customHeight="1" x14ac:dyDescent="0.2">
      <c r="A160" s="87" t="s">
        <v>146</v>
      </c>
      <c r="B160" s="404">
        <v>78</v>
      </c>
      <c r="C160" s="176">
        <v>88.739114133106497</v>
      </c>
      <c r="D160" s="176">
        <v>92.4</v>
      </c>
      <c r="E160" s="395">
        <v>89.183895538628946</v>
      </c>
      <c r="F160" s="142">
        <v>74.111675126903549</v>
      </c>
      <c r="G160" s="172">
        <v>93.6</v>
      </c>
      <c r="H160" s="143">
        <v>94.4</v>
      </c>
    </row>
    <row r="161" spans="1:8" ht="12.95" customHeight="1" x14ac:dyDescent="0.2">
      <c r="A161" s="88" t="s">
        <v>147</v>
      </c>
      <c r="B161" s="405">
        <v>65</v>
      </c>
      <c r="C161" s="179">
        <v>77.593449438347051</v>
      </c>
      <c r="D161" s="179">
        <v>70.599999999999994</v>
      </c>
      <c r="E161" s="154">
        <v>81.001088139281833</v>
      </c>
      <c r="F161" s="144">
        <v>69.966159052453463</v>
      </c>
      <c r="G161" s="173">
        <v>84.4</v>
      </c>
      <c r="H161" s="163">
        <v>82</v>
      </c>
    </row>
    <row r="162" spans="1:8" ht="12.95" customHeight="1" x14ac:dyDescent="0.2">
      <c r="A162" s="88" t="s">
        <v>148</v>
      </c>
      <c r="B162" s="405">
        <v>65</v>
      </c>
      <c r="C162" s="179">
        <v>76.258441473980767</v>
      </c>
      <c r="D162" s="179">
        <v>75.2</v>
      </c>
      <c r="E162" s="154">
        <v>79.869423286180634</v>
      </c>
      <c r="F162" s="144">
        <v>63.790186125211498</v>
      </c>
      <c r="G162" s="173">
        <v>89.4</v>
      </c>
      <c r="H162" s="163">
        <v>73.032597958511701</v>
      </c>
    </row>
    <row r="163" spans="1:8" ht="12.95" customHeight="1" thickBot="1" x14ac:dyDescent="0.25">
      <c r="A163" s="89" t="s">
        <v>149</v>
      </c>
      <c r="B163" s="406">
        <v>65</v>
      </c>
      <c r="C163" s="178">
        <v>70.262897994767357</v>
      </c>
      <c r="D163" s="178">
        <v>59.2</v>
      </c>
      <c r="E163" s="282">
        <v>76.757344940152336</v>
      </c>
      <c r="F163" s="146">
        <v>62.394247038917094</v>
      </c>
      <c r="G163" s="174">
        <v>82.7</v>
      </c>
      <c r="H163" s="147" t="s">
        <v>254</v>
      </c>
    </row>
  </sheetData>
  <mergeCells count="2">
    <mergeCell ref="A1:G1"/>
    <mergeCell ref="E3:H4"/>
  </mergeCells>
  <phoneticPr fontId="0" type="noConversion"/>
  <conditionalFormatting sqref="D90:H101">
    <cfRule type="cellIs" dxfId="16" priority="325" operator="lessThan">
      <formula>$B90-1</formula>
    </cfRule>
  </conditionalFormatting>
  <conditionalFormatting sqref="D141:H145">
    <cfRule type="cellIs" dxfId="15" priority="278" operator="lessThan">
      <formula>$B141-0.5</formula>
    </cfRule>
  </conditionalFormatting>
  <conditionalFormatting sqref="D160:H163">
    <cfRule type="cellIs" dxfId="14" priority="270" operator="lessThan">
      <formula>$B160</formula>
    </cfRule>
  </conditionalFormatting>
  <conditionalFormatting sqref="D42:H56">
    <cfRule type="cellIs" dxfId="13" priority="110" operator="greaterThan">
      <formula>$B42+1</formula>
    </cfRule>
  </conditionalFormatting>
  <conditionalFormatting sqref="D58:H72">
    <cfRule type="containsText" priority="2" stopIfTrue="1" operator="containsText" text="N/A">
      <formula>NOT(ISERROR(SEARCH("N/A",D58)))</formula>
    </cfRule>
    <cfRule type="cellIs" dxfId="12" priority="88" operator="greaterThan">
      <formula>$B58+1</formula>
    </cfRule>
  </conditionalFormatting>
  <conditionalFormatting sqref="D74:H87">
    <cfRule type="cellIs" dxfId="11" priority="74" operator="greaterThan">
      <formula>$B74+1</formula>
    </cfRule>
  </conditionalFormatting>
  <conditionalFormatting sqref="D103:H114">
    <cfRule type="cellIs" dxfId="10" priority="61" operator="greaterThan">
      <formula>$B103+0.5</formula>
    </cfRule>
  </conditionalFormatting>
  <conditionalFormatting sqref="D156:H158">
    <cfRule type="containsBlanks" priority="3" stopIfTrue="1">
      <formula>LEN(TRIM(D156))=0</formula>
    </cfRule>
    <cfRule type="cellIs" dxfId="9" priority="34" operator="lessThan">
      <formula>$B156</formula>
    </cfRule>
  </conditionalFormatting>
  <conditionalFormatting sqref="D11:H11">
    <cfRule type="cellIs" dxfId="8" priority="7" operator="greaterThan">
      <formula>102</formula>
    </cfRule>
    <cfRule type="cellIs" dxfId="7" priority="264" operator="greaterThan">
      <formula>$C$11*1.01</formula>
    </cfRule>
  </conditionalFormatting>
  <conditionalFormatting sqref="D116:H125">
    <cfRule type="expression" dxfId="6" priority="5">
      <formula>OR($B116-D116&gt;0.05,$B116-D116&lt;-0.05)</formula>
    </cfRule>
  </conditionalFormatting>
  <conditionalFormatting sqref="D127:H139">
    <cfRule type="cellIs" dxfId="5" priority="4" operator="lessThan">
      <formula>$B127</formula>
    </cfRule>
  </conditionalFormatting>
  <conditionalFormatting sqref="D146:H154">
    <cfRule type="expression" dxfId="4" priority="1">
      <formula>OR($C146-5&gt;D146,$C146+5&lt;D146)</formula>
    </cfRule>
  </conditionalFormatting>
  <pageMargins left="0.35433070866141736" right="0.19685039370078741" top="0.82677165354330717" bottom="0.74803149606299213" header="0.51181102362204722" footer="0.51181102362204722"/>
  <pageSetup paperSize="9" scale="70" fitToHeight="6" orientation="landscape" useFirstPageNumber="1" r:id="rId1"/>
  <headerFooter alignWithMargins="0">
    <oddHeader xml:space="preserve">&amp;L13/03/2013&amp;RUKACR 2013 Report Final </oddHeader>
    <oddFooter>&amp;C&amp;P of &amp;N</oddFooter>
  </headerFooter>
  <rowBreaks count="5" manualBreakCount="5">
    <brk id="40" max="15" man="1"/>
    <brk id="72" max="15" man="1"/>
    <brk id="101" max="15" man="1"/>
    <brk id="139" max="15" man="1"/>
    <brk id="158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showGridLines="0" zoomScale="90" zoomScaleNormal="90" workbookViewId="0">
      <selection activeCell="D9" sqref="D9"/>
    </sheetView>
  </sheetViews>
  <sheetFormatPr defaultRowHeight="12" x14ac:dyDescent="0.2"/>
  <cols>
    <col min="1" max="1" width="32.7109375" style="75" customWidth="1"/>
    <col min="2" max="2" width="9.7109375" style="57" customWidth="1"/>
    <col min="3" max="4" width="9.85546875" style="67" customWidth="1"/>
    <col min="5" max="8" width="9.85546875" style="65" customWidth="1"/>
    <col min="9" max="16384" width="9.140625" style="57"/>
  </cols>
  <sheetData>
    <row r="1" spans="1:10" ht="12.75" x14ac:dyDescent="0.2">
      <c r="A1" s="564" t="s">
        <v>80</v>
      </c>
      <c r="B1" s="559"/>
      <c r="C1" s="559"/>
      <c r="D1" s="561"/>
      <c r="I1" s="25"/>
      <c r="J1" s="25"/>
    </row>
    <row r="2" spans="1:10" x14ac:dyDescent="0.2">
      <c r="A2" s="73"/>
      <c r="B2" s="58"/>
      <c r="C2" s="68"/>
      <c r="D2" s="70"/>
      <c r="I2" s="25"/>
      <c r="J2" s="25"/>
    </row>
    <row r="3" spans="1:10" ht="12.75" x14ac:dyDescent="0.2">
      <c r="A3" s="73"/>
      <c r="B3" s="58"/>
      <c r="C3" s="68"/>
      <c r="D3" s="336" t="s">
        <v>239</v>
      </c>
      <c r="I3" s="25"/>
      <c r="J3" s="25"/>
    </row>
    <row r="4" spans="1:10" ht="12.75" x14ac:dyDescent="0.2">
      <c r="A4" s="74"/>
      <c r="B4" s="66"/>
      <c r="C4" s="69"/>
      <c r="D4" s="335" t="s">
        <v>240</v>
      </c>
      <c r="E4" s="66"/>
      <c r="F4" s="66"/>
      <c r="G4" s="66"/>
      <c r="H4" s="66"/>
      <c r="I4" s="25"/>
      <c r="J4" s="25"/>
    </row>
    <row r="5" spans="1:10" ht="12.75" x14ac:dyDescent="0.2">
      <c r="A5" s="74"/>
      <c r="B5" s="59"/>
      <c r="C5" s="69"/>
      <c r="D5" s="334" t="s">
        <v>241</v>
      </c>
      <c r="E5" s="64"/>
      <c r="F5" s="64"/>
      <c r="G5" s="64"/>
      <c r="H5" s="64"/>
      <c r="I5" s="25"/>
      <c r="J5" s="25"/>
    </row>
    <row r="6" spans="1:10" ht="27" customHeight="1" thickBot="1" x14ac:dyDescent="0.25">
      <c r="A6" s="74"/>
      <c r="B6" s="59"/>
      <c r="C6" s="69"/>
      <c r="D6" s="69"/>
      <c r="E6" s="64"/>
      <c r="F6" s="64"/>
      <c r="G6" s="64"/>
      <c r="H6" s="64"/>
      <c r="I6" s="25"/>
      <c r="J6" s="25"/>
    </row>
    <row r="7" spans="1:10" s="61" customFormat="1" ht="39.75" customHeight="1" thickBot="1" x14ac:dyDescent="0.25">
      <c r="A7" s="76" t="s">
        <v>82</v>
      </c>
      <c r="B7" s="78" t="s">
        <v>83</v>
      </c>
      <c r="C7" s="408" t="s">
        <v>247</v>
      </c>
      <c r="D7" s="407" t="s">
        <v>244</v>
      </c>
      <c r="E7" s="77" t="s">
        <v>10</v>
      </c>
      <c r="F7" s="78" t="s">
        <v>84</v>
      </c>
      <c r="G7" s="78" t="s">
        <v>85</v>
      </c>
      <c r="H7" s="379" t="s">
        <v>246</v>
      </c>
      <c r="I7" s="60"/>
      <c r="J7" s="60"/>
    </row>
    <row r="8" spans="1:10" s="61" customFormat="1" ht="21.75" customHeight="1" thickBot="1" x14ac:dyDescent="0.25">
      <c r="A8" s="180" t="s">
        <v>266</v>
      </c>
      <c r="B8" s="289"/>
      <c r="C8" s="290"/>
      <c r="D8" s="290"/>
      <c r="E8" s="291"/>
      <c r="F8" s="291"/>
      <c r="G8" s="291"/>
      <c r="H8" s="292"/>
      <c r="I8" s="60"/>
      <c r="J8" s="60"/>
    </row>
    <row r="9" spans="1:10" s="71" customFormat="1" ht="15" customHeight="1" thickBot="1" x14ac:dyDescent="0.25">
      <c r="A9" s="254" t="s">
        <v>197</v>
      </c>
      <c r="B9" s="285">
        <v>0.7</v>
      </c>
      <c r="C9" s="577">
        <f>IFERROR(AVERAGE(D9:H9),)</f>
        <v>0.60752867038129565</v>
      </c>
      <c r="D9" s="578">
        <v>0.62389026548672566</v>
      </c>
      <c r="E9" s="579">
        <v>0.38900000000000001</v>
      </c>
      <c r="F9" s="579">
        <v>0.61899999999999999</v>
      </c>
      <c r="G9" s="579">
        <v>0.73399999999999999</v>
      </c>
      <c r="H9" s="580">
        <v>0.67175308641975306</v>
      </c>
    </row>
    <row r="10" spans="1:10" s="61" customFormat="1" ht="12.95" customHeight="1" x14ac:dyDescent="0.2">
      <c r="A10" s="255" t="s">
        <v>194</v>
      </c>
      <c r="B10" s="259"/>
      <c r="C10" s="581">
        <f t="shared" ref="C10:C73" si="0">IFERROR(AVERAGE(D10:H10),)</f>
        <v>0.79907558228958497</v>
      </c>
      <c r="D10" s="582">
        <v>0.83838242821908882</v>
      </c>
      <c r="E10" s="583">
        <v>0.53600000000000003</v>
      </c>
      <c r="F10" s="583">
        <v>0.86672254819782057</v>
      </c>
      <c r="G10" s="584">
        <v>0.92600000000000005</v>
      </c>
      <c r="H10" s="585">
        <v>0.82827293503101529</v>
      </c>
      <c r="I10" s="60"/>
      <c r="J10" s="60"/>
    </row>
    <row r="11" spans="1:10" s="71" customFormat="1" ht="12.95" customHeight="1" x14ac:dyDescent="0.2">
      <c r="A11" s="253" t="s">
        <v>213</v>
      </c>
      <c r="B11" s="260"/>
      <c r="C11" s="581">
        <f t="shared" si="0"/>
        <v>0.82459912105473432</v>
      </c>
      <c r="D11" s="582">
        <v>0.84699999999999998</v>
      </c>
      <c r="E11" s="586">
        <v>0.82399999999999995</v>
      </c>
      <c r="F11" s="586">
        <v>0.83699560527367156</v>
      </c>
      <c r="G11" s="587">
        <v>0.875</v>
      </c>
      <c r="H11" s="588">
        <v>0.74</v>
      </c>
    </row>
    <row r="12" spans="1:10" s="72" customFormat="1" ht="12.95" customHeight="1" x14ac:dyDescent="0.2">
      <c r="A12" s="253" t="s">
        <v>176</v>
      </c>
      <c r="B12" s="260"/>
      <c r="C12" s="581">
        <f t="shared" si="0"/>
        <v>0.60760000000000003</v>
      </c>
      <c r="D12" s="582">
        <v>0.67300000000000004</v>
      </c>
      <c r="E12" s="586">
        <v>0.434</v>
      </c>
      <c r="F12" s="586">
        <v>0.34499999999999997</v>
      </c>
      <c r="G12" s="587">
        <v>0.873</v>
      </c>
      <c r="H12" s="588">
        <v>0.71299999999999997</v>
      </c>
    </row>
    <row r="13" spans="1:10" s="72" customFormat="1" ht="12.95" customHeight="1" x14ac:dyDescent="0.2">
      <c r="A13" s="253" t="s">
        <v>179</v>
      </c>
      <c r="B13" s="260"/>
      <c r="C13" s="581">
        <f t="shared" si="0"/>
        <v>0.18440000000000001</v>
      </c>
      <c r="D13" s="582">
        <v>0.27</v>
      </c>
      <c r="E13" s="586">
        <v>0</v>
      </c>
      <c r="F13" s="586">
        <v>9.5000000000000001E-2</v>
      </c>
      <c r="G13" s="587">
        <v>3.2000000000000001E-2</v>
      </c>
      <c r="H13" s="588">
        <v>0.52500000000000002</v>
      </c>
    </row>
    <row r="14" spans="1:10" s="72" customFormat="1" ht="12.95" customHeight="1" x14ac:dyDescent="0.2">
      <c r="A14" s="253" t="s">
        <v>195</v>
      </c>
      <c r="B14" s="260"/>
      <c r="C14" s="581">
        <f t="shared" si="0"/>
        <v>0.58379999999999999</v>
      </c>
      <c r="D14" s="582">
        <v>0.503</v>
      </c>
      <c r="E14" s="586">
        <v>0</v>
      </c>
      <c r="F14" s="586">
        <v>0.752</v>
      </c>
      <c r="G14" s="587">
        <v>0.873</v>
      </c>
      <c r="H14" s="588">
        <v>0.79100000000000004</v>
      </c>
    </row>
    <row r="15" spans="1:10" s="72" customFormat="1" ht="12.95" customHeight="1" x14ac:dyDescent="0.2">
      <c r="A15" s="253" t="s">
        <v>178</v>
      </c>
      <c r="B15" s="260"/>
      <c r="C15" s="581">
        <f t="shared" si="0"/>
        <v>0.36899999999999999</v>
      </c>
      <c r="D15" s="582">
        <v>0.33100000000000002</v>
      </c>
      <c r="E15" s="589">
        <v>0</v>
      </c>
      <c r="F15" s="589">
        <v>0.45</v>
      </c>
      <c r="G15" s="587">
        <v>0.51800000000000002</v>
      </c>
      <c r="H15" s="590">
        <v>0.54600000000000004</v>
      </c>
    </row>
    <row r="16" spans="1:10" s="72" customFormat="1" ht="12.95" customHeight="1" x14ac:dyDescent="0.2">
      <c r="A16" s="253" t="s">
        <v>159</v>
      </c>
      <c r="B16" s="260"/>
      <c r="C16" s="581">
        <f t="shared" si="0"/>
        <v>0.72685529285061057</v>
      </c>
      <c r="D16" s="582">
        <v>0.81</v>
      </c>
      <c r="E16" s="589">
        <v>0.61499999999999999</v>
      </c>
      <c r="F16" s="589">
        <v>0.73172723560636987</v>
      </c>
      <c r="G16" s="587">
        <v>0.7857142857142857</v>
      </c>
      <c r="H16" s="590">
        <v>0.69183494293239689</v>
      </c>
    </row>
    <row r="17" spans="1:10" s="72" customFormat="1" ht="12.95" customHeight="1" x14ac:dyDescent="0.2">
      <c r="A17" s="256" t="s">
        <v>184</v>
      </c>
      <c r="B17" s="260"/>
      <c r="C17" s="581">
        <f t="shared" si="0"/>
        <v>0.53780000000000006</v>
      </c>
      <c r="D17" s="582">
        <v>0.41699999999999998</v>
      </c>
      <c r="E17" s="589">
        <v>0</v>
      </c>
      <c r="F17" s="589">
        <v>0.49399999999999999</v>
      </c>
      <c r="G17" s="587">
        <v>0.89800000000000002</v>
      </c>
      <c r="H17" s="590">
        <v>0.88</v>
      </c>
    </row>
    <row r="18" spans="1:10" s="71" customFormat="1" ht="12.95" customHeight="1" x14ac:dyDescent="0.2">
      <c r="A18" s="257" t="s">
        <v>196</v>
      </c>
      <c r="B18" s="260"/>
      <c r="C18" s="581">
        <f t="shared" si="0"/>
        <v>0.69279999999999997</v>
      </c>
      <c r="D18" s="582">
        <v>0.69499999999999995</v>
      </c>
      <c r="E18" s="589">
        <v>0</v>
      </c>
      <c r="F18" s="589">
        <v>0.86599999999999999</v>
      </c>
      <c r="G18" s="587">
        <v>1</v>
      </c>
      <c r="H18" s="590">
        <v>0.90300000000000002</v>
      </c>
    </row>
    <row r="19" spans="1:10" s="72" customFormat="1" ht="12.95" customHeight="1" x14ac:dyDescent="0.2">
      <c r="A19" s="253" t="s">
        <v>170</v>
      </c>
      <c r="B19" s="260"/>
      <c r="C19" s="581">
        <f t="shared" si="0"/>
        <v>0.75980000000000003</v>
      </c>
      <c r="D19" s="582">
        <v>0.79300000000000004</v>
      </c>
      <c r="E19" s="589">
        <v>0.622</v>
      </c>
      <c r="F19" s="589">
        <v>0.66800000000000004</v>
      </c>
      <c r="G19" s="587">
        <v>0.92500000000000004</v>
      </c>
      <c r="H19" s="590">
        <v>0.79100000000000004</v>
      </c>
    </row>
    <row r="20" spans="1:10" s="72" customFormat="1" ht="12.95" customHeight="1" x14ac:dyDescent="0.2">
      <c r="A20" s="253" t="s">
        <v>188</v>
      </c>
      <c r="B20" s="260"/>
      <c r="C20" s="581">
        <f t="shared" si="0"/>
        <v>7.2378021978021984E-2</v>
      </c>
      <c r="D20" s="582">
        <v>0.1</v>
      </c>
      <c r="E20" s="589">
        <v>0</v>
      </c>
      <c r="F20" s="589">
        <v>0.10989010989010989</v>
      </c>
      <c r="G20" s="587">
        <v>0</v>
      </c>
      <c r="H20" s="590">
        <v>0.152</v>
      </c>
    </row>
    <row r="21" spans="1:10" s="72" customFormat="1" ht="12.95" customHeight="1" x14ac:dyDescent="0.2">
      <c r="A21" s="253" t="s">
        <v>180</v>
      </c>
      <c r="B21" s="260"/>
      <c r="C21" s="581">
        <f t="shared" si="0"/>
        <v>0.46340000000000003</v>
      </c>
      <c r="D21" s="582">
        <v>0.48599999999999999</v>
      </c>
      <c r="E21" s="589">
        <v>0</v>
      </c>
      <c r="F21" s="589">
        <v>0.71499999999999997</v>
      </c>
      <c r="G21" s="587">
        <v>0.61499999999999999</v>
      </c>
      <c r="H21" s="590">
        <v>0.501</v>
      </c>
    </row>
    <row r="22" spans="1:10" s="72" customFormat="1" ht="12.95" customHeight="1" thickBot="1" x14ac:dyDescent="0.25">
      <c r="A22" s="258" t="s">
        <v>182</v>
      </c>
      <c r="B22" s="261"/>
      <c r="C22" s="591">
        <f t="shared" si="0"/>
        <v>0.5616000000000001</v>
      </c>
      <c r="D22" s="592">
        <v>0.33100000000000002</v>
      </c>
      <c r="E22" s="593">
        <v>0.247</v>
      </c>
      <c r="F22" s="593">
        <v>0.73099999999999998</v>
      </c>
      <c r="G22" s="594">
        <v>0.78900000000000003</v>
      </c>
      <c r="H22" s="595">
        <v>0.71</v>
      </c>
    </row>
    <row r="23" spans="1:10" s="72" customFormat="1" ht="21" customHeight="1" thickBot="1" x14ac:dyDescent="0.25">
      <c r="A23" s="313" t="s">
        <v>267</v>
      </c>
      <c r="B23" s="314"/>
      <c r="C23" s="315"/>
      <c r="D23" s="315"/>
      <c r="E23" s="315"/>
      <c r="F23" s="315"/>
      <c r="G23" s="315"/>
      <c r="H23" s="316"/>
    </row>
    <row r="24" spans="1:10" s="71" customFormat="1" ht="15" customHeight="1" thickBot="1" x14ac:dyDescent="0.25">
      <c r="A24" s="262" t="s">
        <v>194</v>
      </c>
      <c r="B24" s="263"/>
      <c r="C24" s="264"/>
      <c r="D24" s="264"/>
      <c r="E24" s="265"/>
      <c r="F24" s="265"/>
      <c r="G24" s="265"/>
      <c r="H24" s="266"/>
    </row>
    <row r="25" spans="1:10" s="72" customFormat="1" ht="12.95" customHeight="1" thickBot="1" x14ac:dyDescent="0.25">
      <c r="A25" s="267" t="s">
        <v>214</v>
      </c>
      <c r="B25" s="317"/>
      <c r="C25" s="596">
        <f t="shared" si="0"/>
        <v>0.79907558228958497</v>
      </c>
      <c r="D25" s="597">
        <v>0.83838242821908882</v>
      </c>
      <c r="E25" s="598">
        <v>0.53600000000000003</v>
      </c>
      <c r="F25" s="598">
        <v>0.86672254819782057</v>
      </c>
      <c r="G25" s="599">
        <v>0.92600000000000005</v>
      </c>
      <c r="H25" s="600">
        <v>0.82827293503101529</v>
      </c>
    </row>
    <row r="26" spans="1:10" s="71" customFormat="1" ht="15" customHeight="1" thickBot="1" x14ac:dyDescent="0.25">
      <c r="A26" s="262" t="s">
        <v>213</v>
      </c>
      <c r="B26" s="263"/>
      <c r="C26" s="264"/>
      <c r="D26" s="264"/>
      <c r="E26" s="265"/>
      <c r="F26" s="265"/>
      <c r="G26" s="265"/>
      <c r="H26" s="266"/>
    </row>
    <row r="27" spans="1:10" s="72" customFormat="1" ht="12.95" customHeight="1" x14ac:dyDescent="0.2">
      <c r="A27" s="255" t="s">
        <v>209</v>
      </c>
      <c r="B27" s="259"/>
      <c r="C27" s="601">
        <f t="shared" si="0"/>
        <v>0.50306614173228348</v>
      </c>
      <c r="D27" s="582">
        <v>0.55433070866141732</v>
      </c>
      <c r="E27" s="583">
        <v>0.35699999999999998</v>
      </c>
      <c r="F27" s="583">
        <v>0.64</v>
      </c>
      <c r="G27" s="584">
        <v>0.36399999999999999</v>
      </c>
      <c r="H27" s="585">
        <v>0.6</v>
      </c>
    </row>
    <row r="28" spans="1:10" s="71" customFormat="1" ht="12.95" customHeight="1" x14ac:dyDescent="0.2">
      <c r="A28" s="253" t="s">
        <v>152</v>
      </c>
      <c r="B28" s="260"/>
      <c r="C28" s="602">
        <f t="shared" si="0"/>
        <v>0.78524389818248608</v>
      </c>
      <c r="D28" s="603">
        <v>0.86155378486055778</v>
      </c>
      <c r="E28" s="586">
        <v>0.78200000000000003</v>
      </c>
      <c r="F28" s="586">
        <v>0.82766570605187317</v>
      </c>
      <c r="G28" s="587">
        <v>0.73499999999999999</v>
      </c>
      <c r="H28" s="588">
        <v>0.72</v>
      </c>
    </row>
    <row r="29" spans="1:10" s="72" customFormat="1" ht="12.95" customHeight="1" x14ac:dyDescent="0.2">
      <c r="A29" s="253" t="s">
        <v>153</v>
      </c>
      <c r="B29" s="260"/>
      <c r="C29" s="602">
        <f t="shared" si="0"/>
        <v>0.86300891094049637</v>
      </c>
      <c r="D29" s="603">
        <v>0.86407964242177981</v>
      </c>
      <c r="E29" s="586">
        <v>0.84899999999999998</v>
      </c>
      <c r="F29" s="586">
        <v>0.88596491228070173</v>
      </c>
      <c r="G29" s="587">
        <v>0.88800000000000001</v>
      </c>
      <c r="H29" s="588">
        <v>0.82799999999999996</v>
      </c>
      <c r="J29" s="71"/>
    </row>
    <row r="30" spans="1:10" s="72" customFormat="1" ht="12.95" customHeight="1" x14ac:dyDescent="0.2">
      <c r="A30" s="253" t="s">
        <v>154</v>
      </c>
      <c r="B30" s="260"/>
      <c r="C30" s="602">
        <f t="shared" si="0"/>
        <v>0.67436211743915175</v>
      </c>
      <c r="D30" s="603">
        <v>0.51469194312796207</v>
      </c>
      <c r="E30" s="586">
        <v>0.80900000000000005</v>
      </c>
      <c r="F30" s="586">
        <v>0.6271186440677966</v>
      </c>
      <c r="G30" s="587">
        <v>0.90300000000000002</v>
      </c>
      <c r="H30" s="588">
        <v>0.51800000000000002</v>
      </c>
    </row>
    <row r="31" spans="1:10" s="72" customFormat="1" ht="12.95" customHeight="1" thickBot="1" x14ac:dyDescent="0.25">
      <c r="A31" s="268" t="s">
        <v>215</v>
      </c>
      <c r="B31" s="318"/>
      <c r="C31" s="604">
        <f t="shared" si="0"/>
        <v>0.82459912105473432</v>
      </c>
      <c r="D31" s="605">
        <v>0.84699999999999998</v>
      </c>
      <c r="E31" s="606">
        <v>0.82399999999999995</v>
      </c>
      <c r="F31" s="606">
        <v>0.83699560527367156</v>
      </c>
      <c r="G31" s="607">
        <v>0.875</v>
      </c>
      <c r="H31" s="608">
        <v>0.74</v>
      </c>
    </row>
    <row r="32" spans="1:10" s="71" customFormat="1" ht="15" customHeight="1" thickBot="1" x14ac:dyDescent="0.25">
      <c r="A32" s="262" t="s">
        <v>176</v>
      </c>
      <c r="B32" s="263"/>
      <c r="C32" s="264"/>
      <c r="D32" s="264"/>
      <c r="E32" s="265"/>
      <c r="F32" s="265"/>
      <c r="G32" s="265"/>
      <c r="H32" s="266"/>
    </row>
    <row r="33" spans="1:8" s="71" customFormat="1" ht="12.95" customHeight="1" x14ac:dyDescent="0.2">
      <c r="A33" s="319" t="s">
        <v>164</v>
      </c>
      <c r="B33" s="271"/>
      <c r="C33" s="601">
        <f t="shared" si="0"/>
        <v>0.81341839080459777</v>
      </c>
      <c r="D33" s="582">
        <v>0.48499999999999999</v>
      </c>
      <c r="E33" s="583">
        <v>0.92200000000000004</v>
      </c>
      <c r="F33" s="583">
        <v>0.81609195402298851</v>
      </c>
      <c r="G33" s="584">
        <v>0.96799999999999997</v>
      </c>
      <c r="H33" s="585">
        <v>0.876</v>
      </c>
    </row>
    <row r="34" spans="1:8" s="71" customFormat="1" ht="12.95" customHeight="1" x14ac:dyDescent="0.2">
      <c r="A34" s="270" t="s">
        <v>165</v>
      </c>
      <c r="B34" s="272"/>
      <c r="C34" s="602">
        <f t="shared" si="0"/>
        <v>0.51978004640371223</v>
      </c>
      <c r="D34" s="603">
        <v>0.71199999999999997</v>
      </c>
      <c r="E34" s="586">
        <v>0</v>
      </c>
      <c r="F34" s="586">
        <v>0.25290023201856149</v>
      </c>
      <c r="G34" s="587">
        <v>0.83899999999999997</v>
      </c>
      <c r="H34" s="588">
        <v>0.79500000000000004</v>
      </c>
    </row>
    <row r="35" spans="1:8" s="72" customFormat="1" ht="12.95" customHeight="1" x14ac:dyDescent="0.2">
      <c r="A35" s="270" t="s">
        <v>199</v>
      </c>
      <c r="B35" s="272"/>
      <c r="C35" s="602">
        <f t="shared" si="0"/>
        <v>0.45</v>
      </c>
      <c r="D35" s="603">
        <v>0.6</v>
      </c>
      <c r="E35" s="586">
        <v>0</v>
      </c>
      <c r="F35" s="586">
        <v>0.4</v>
      </c>
      <c r="G35" s="587">
        <v>1</v>
      </c>
      <c r="H35" s="588">
        <v>0.25</v>
      </c>
    </row>
    <row r="36" spans="1:8" s="72" customFormat="1" ht="12.95" customHeight="1" x14ac:dyDescent="0.2">
      <c r="A36" s="270" t="s">
        <v>200</v>
      </c>
      <c r="B36" s="272"/>
      <c r="C36" s="602">
        <f t="shared" si="0"/>
        <v>0.5</v>
      </c>
      <c r="D36" s="603"/>
      <c r="E36" s="586"/>
      <c r="F36" s="586">
        <v>0.5</v>
      </c>
      <c r="G36" s="587"/>
      <c r="H36" s="588"/>
    </row>
    <row r="37" spans="1:8" s="72" customFormat="1" ht="12.95" customHeight="1" x14ac:dyDescent="0.2">
      <c r="A37" s="270" t="s">
        <v>167</v>
      </c>
      <c r="B37" s="272"/>
      <c r="C37" s="602">
        <f t="shared" si="0"/>
        <v>0.6788291390728477</v>
      </c>
      <c r="D37" s="603">
        <v>0.79100000000000004</v>
      </c>
      <c r="E37" s="586">
        <v>0.82499999999999996</v>
      </c>
      <c r="F37" s="586">
        <v>0.27814569536423839</v>
      </c>
      <c r="G37" s="587">
        <v>0.85499999999999998</v>
      </c>
      <c r="H37" s="588">
        <v>0.64500000000000002</v>
      </c>
    </row>
    <row r="38" spans="1:8" s="72" customFormat="1" ht="12.95" customHeight="1" x14ac:dyDescent="0.2">
      <c r="A38" s="270" t="s">
        <v>166</v>
      </c>
      <c r="B38" s="272"/>
      <c r="C38" s="602">
        <f t="shared" si="0"/>
        <v>0.22000000000000003</v>
      </c>
      <c r="D38" s="603">
        <v>0.13200000000000001</v>
      </c>
      <c r="E38" s="586">
        <v>0</v>
      </c>
      <c r="F38" s="586">
        <v>0.111</v>
      </c>
      <c r="G38" s="587">
        <v>0.85699999999999998</v>
      </c>
      <c r="H38" s="588">
        <v>0</v>
      </c>
    </row>
    <row r="39" spans="1:8" s="72" customFormat="1" ht="12.95" customHeight="1" x14ac:dyDescent="0.2">
      <c r="A39" s="270" t="s">
        <v>163</v>
      </c>
      <c r="B39" s="272"/>
      <c r="C39" s="602">
        <f t="shared" si="0"/>
        <v>0.37</v>
      </c>
      <c r="D39" s="603">
        <v>0.29399999999999998</v>
      </c>
      <c r="E39" s="586">
        <v>0</v>
      </c>
      <c r="F39" s="586">
        <v>0.111</v>
      </c>
      <c r="G39" s="587">
        <v>0.8</v>
      </c>
      <c r="H39" s="588">
        <v>0.64500000000000002</v>
      </c>
    </row>
    <row r="40" spans="1:8" s="72" customFormat="1" ht="12.95" customHeight="1" x14ac:dyDescent="0.2">
      <c r="A40" s="270" t="s">
        <v>162</v>
      </c>
      <c r="B40" s="272"/>
      <c r="C40" s="602">
        <f t="shared" si="0"/>
        <v>0.49440000000000001</v>
      </c>
      <c r="D40" s="603">
        <v>0.51700000000000002</v>
      </c>
      <c r="E40" s="586">
        <v>0</v>
      </c>
      <c r="F40" s="586">
        <v>0.25900000000000001</v>
      </c>
      <c r="G40" s="587">
        <v>0.93500000000000005</v>
      </c>
      <c r="H40" s="588">
        <v>0.76100000000000001</v>
      </c>
    </row>
    <row r="41" spans="1:8" s="71" customFormat="1" ht="12.95" customHeight="1" thickBot="1" x14ac:dyDescent="0.25">
      <c r="A41" s="320" t="s">
        <v>177</v>
      </c>
      <c r="B41" s="273"/>
      <c r="C41" s="604">
        <f t="shared" si="0"/>
        <v>0.60760000000000003</v>
      </c>
      <c r="D41" s="605">
        <v>0.67300000000000004</v>
      </c>
      <c r="E41" s="606">
        <v>0.434</v>
      </c>
      <c r="F41" s="606">
        <v>0.34499999999999997</v>
      </c>
      <c r="G41" s="607">
        <v>0.873</v>
      </c>
      <c r="H41" s="608">
        <v>0.71299999999999997</v>
      </c>
    </row>
    <row r="42" spans="1:8" s="71" customFormat="1" ht="15" customHeight="1" thickBot="1" x14ac:dyDescent="0.25">
      <c r="A42" s="262" t="s">
        <v>179</v>
      </c>
      <c r="B42" s="263"/>
      <c r="C42" s="264"/>
      <c r="D42" s="264"/>
      <c r="E42" s="265"/>
      <c r="F42" s="265"/>
      <c r="G42" s="265"/>
      <c r="H42" s="266"/>
    </row>
    <row r="43" spans="1:8" s="72" customFormat="1" ht="12.95" customHeight="1" x14ac:dyDescent="0.2">
      <c r="A43" s="319" t="s">
        <v>175</v>
      </c>
      <c r="B43" s="271"/>
      <c r="C43" s="601">
        <f t="shared" si="0"/>
        <v>2.52E-2</v>
      </c>
      <c r="D43" s="582">
        <v>0.111</v>
      </c>
      <c r="E43" s="583">
        <v>0</v>
      </c>
      <c r="F43" s="583">
        <v>1.4999999999999999E-2</v>
      </c>
      <c r="G43" s="584">
        <v>0</v>
      </c>
      <c r="H43" s="585">
        <v>0</v>
      </c>
    </row>
    <row r="44" spans="1:8" s="72" customFormat="1" ht="12.95" customHeight="1" x14ac:dyDescent="0.2">
      <c r="A44" s="270" t="s">
        <v>201</v>
      </c>
      <c r="B44" s="272"/>
      <c r="C44" s="602">
        <f t="shared" si="0"/>
        <v>0.28700000000000003</v>
      </c>
      <c r="D44" s="603">
        <v>0.40899999999999997</v>
      </c>
      <c r="E44" s="586">
        <v>0</v>
      </c>
      <c r="F44" s="586">
        <v>0.14699999999999999</v>
      </c>
      <c r="G44" s="587">
        <v>6.0999999999999999E-2</v>
      </c>
      <c r="H44" s="588">
        <v>0.81799999999999995</v>
      </c>
    </row>
    <row r="45" spans="1:8" s="71" customFormat="1" ht="12.95" customHeight="1" x14ac:dyDescent="0.2">
      <c r="A45" s="270" t="s">
        <v>174</v>
      </c>
      <c r="B45" s="272"/>
      <c r="C45" s="602">
        <f t="shared" si="0"/>
        <v>8.7999999999999988E-3</v>
      </c>
      <c r="D45" s="603">
        <v>0.03</v>
      </c>
      <c r="E45" s="586">
        <v>0</v>
      </c>
      <c r="F45" s="586">
        <v>1.4E-2</v>
      </c>
      <c r="G45" s="587">
        <v>0</v>
      </c>
      <c r="H45" s="588">
        <v>0</v>
      </c>
    </row>
    <row r="46" spans="1:8" s="72" customFormat="1" ht="12.95" customHeight="1" x14ac:dyDescent="0.2">
      <c r="A46" s="270" t="s">
        <v>202</v>
      </c>
      <c r="B46" s="272"/>
      <c r="C46" s="602">
        <f t="shared" si="0"/>
        <v>0.2606</v>
      </c>
      <c r="D46" s="603">
        <v>0.377</v>
      </c>
      <c r="E46" s="586">
        <v>0</v>
      </c>
      <c r="F46" s="586">
        <v>0.14699999999999999</v>
      </c>
      <c r="G46" s="587">
        <v>3.7999999999999999E-2</v>
      </c>
      <c r="H46" s="588">
        <v>0.74099999999999999</v>
      </c>
    </row>
    <row r="47" spans="1:8" s="72" customFormat="1" ht="12.95" customHeight="1" thickBot="1" x14ac:dyDescent="0.25">
      <c r="A47" s="320" t="s">
        <v>216</v>
      </c>
      <c r="B47" s="273"/>
      <c r="C47" s="604">
        <f t="shared" si="0"/>
        <v>0.18440000000000001</v>
      </c>
      <c r="D47" s="605">
        <v>0.27</v>
      </c>
      <c r="E47" s="606">
        <v>0</v>
      </c>
      <c r="F47" s="606">
        <v>9.5000000000000001E-2</v>
      </c>
      <c r="G47" s="607">
        <v>3.2000000000000001E-2</v>
      </c>
      <c r="H47" s="608">
        <v>0.52500000000000002</v>
      </c>
    </row>
    <row r="48" spans="1:8" s="71" customFormat="1" ht="15" customHeight="1" thickBot="1" x14ac:dyDescent="0.25">
      <c r="A48" s="262" t="s">
        <v>195</v>
      </c>
      <c r="B48" s="263"/>
      <c r="C48" s="264"/>
      <c r="D48" s="264"/>
      <c r="E48" s="265"/>
      <c r="F48" s="265"/>
      <c r="G48" s="265"/>
      <c r="H48" s="266"/>
    </row>
    <row r="49" spans="1:8" s="72" customFormat="1" ht="12.95" customHeight="1" x14ac:dyDescent="0.2">
      <c r="A49" s="321" t="s">
        <v>210</v>
      </c>
      <c r="B49" s="271"/>
      <c r="C49" s="601">
        <f t="shared" si="0"/>
        <v>0.61880000000000002</v>
      </c>
      <c r="D49" s="582">
        <v>0.53600000000000003</v>
      </c>
      <c r="E49" s="583">
        <v>0</v>
      </c>
      <c r="F49" s="583">
        <v>0.89700000000000002</v>
      </c>
      <c r="G49" s="584">
        <v>0.96299999999999997</v>
      </c>
      <c r="H49" s="585">
        <v>0.69799999999999995</v>
      </c>
    </row>
    <row r="50" spans="1:8" s="72" customFormat="1" ht="12.95" customHeight="1" x14ac:dyDescent="0.2">
      <c r="A50" s="275" t="s">
        <v>220</v>
      </c>
      <c r="B50" s="272"/>
      <c r="C50" s="602">
        <f t="shared" si="0"/>
        <v>0.58419999999999994</v>
      </c>
      <c r="D50" s="603">
        <v>0.54600000000000004</v>
      </c>
      <c r="E50" s="586">
        <v>0</v>
      </c>
      <c r="F50" s="586">
        <v>0.78600000000000003</v>
      </c>
      <c r="G50" s="587">
        <v>0.80600000000000005</v>
      </c>
      <c r="H50" s="588">
        <v>0.78300000000000003</v>
      </c>
    </row>
    <row r="51" spans="1:8" s="71" customFormat="1" ht="12.95" customHeight="1" x14ac:dyDescent="0.2">
      <c r="A51" s="275" t="s">
        <v>211</v>
      </c>
      <c r="B51" s="272"/>
      <c r="C51" s="602">
        <f t="shared" si="0"/>
        <v>0.4304</v>
      </c>
      <c r="D51" s="603">
        <v>0.40200000000000002</v>
      </c>
      <c r="E51" s="586">
        <v>0</v>
      </c>
      <c r="F51" s="586">
        <v>0.42299999999999999</v>
      </c>
      <c r="G51" s="587">
        <v>0.88900000000000001</v>
      </c>
      <c r="H51" s="588">
        <v>0.438</v>
      </c>
    </row>
    <row r="52" spans="1:8" s="71" customFormat="1" ht="12.95" customHeight="1" thickBot="1" x14ac:dyDescent="0.25">
      <c r="A52" s="322" t="s">
        <v>212</v>
      </c>
      <c r="B52" s="273"/>
      <c r="C52" s="609">
        <f t="shared" si="0"/>
        <v>0.53159999999999996</v>
      </c>
      <c r="D52" s="605">
        <v>0.34399999999999997</v>
      </c>
      <c r="E52" s="606">
        <v>0</v>
      </c>
      <c r="F52" s="606">
        <v>0.48</v>
      </c>
      <c r="G52" s="607">
        <v>0.95599999999999996</v>
      </c>
      <c r="H52" s="608">
        <v>0.878</v>
      </c>
    </row>
    <row r="53" spans="1:8" s="71" customFormat="1" ht="12.95" customHeight="1" thickBot="1" x14ac:dyDescent="0.25">
      <c r="A53" s="323" t="s">
        <v>203</v>
      </c>
      <c r="B53" s="324"/>
      <c r="C53" s="596">
        <f t="shared" si="0"/>
        <v>0.58379999999999999</v>
      </c>
      <c r="D53" s="610">
        <v>0.503</v>
      </c>
      <c r="E53" s="611">
        <v>0</v>
      </c>
      <c r="F53" s="611">
        <v>0.752</v>
      </c>
      <c r="G53" s="612">
        <v>0.873</v>
      </c>
      <c r="H53" s="613">
        <v>0.79100000000000004</v>
      </c>
    </row>
    <row r="54" spans="1:8" s="71" customFormat="1" ht="15" customHeight="1" thickBot="1" x14ac:dyDescent="0.25">
      <c r="A54" s="262" t="s">
        <v>178</v>
      </c>
      <c r="B54" s="263"/>
      <c r="C54" s="325"/>
      <c r="D54" s="325"/>
      <c r="E54" s="326"/>
      <c r="F54" s="326"/>
      <c r="G54" s="326"/>
      <c r="H54" s="327"/>
    </row>
    <row r="55" spans="1:8" s="72" customFormat="1" ht="12.95" customHeight="1" x14ac:dyDescent="0.2">
      <c r="A55" s="328" t="s">
        <v>157</v>
      </c>
      <c r="B55" s="271"/>
      <c r="C55" s="601">
        <f t="shared" si="0"/>
        <v>0.46560000000000007</v>
      </c>
      <c r="D55" s="582">
        <v>0.32</v>
      </c>
      <c r="E55" s="583">
        <v>0</v>
      </c>
      <c r="F55" s="583">
        <v>0.5</v>
      </c>
      <c r="G55" s="584">
        <v>0.88900000000000001</v>
      </c>
      <c r="H55" s="585">
        <v>0.61899999999999999</v>
      </c>
    </row>
    <row r="56" spans="1:8" s="72" customFormat="1" ht="12.95" customHeight="1" x14ac:dyDescent="0.2">
      <c r="A56" s="276" t="s">
        <v>204</v>
      </c>
      <c r="B56" s="272"/>
      <c r="C56" s="602">
        <f t="shared" si="0"/>
        <v>0.28060000000000002</v>
      </c>
      <c r="D56" s="603">
        <v>0.23100000000000001</v>
      </c>
      <c r="E56" s="586">
        <v>0</v>
      </c>
      <c r="F56" s="586">
        <v>0.46300000000000002</v>
      </c>
      <c r="G56" s="587">
        <v>0.24099999999999999</v>
      </c>
      <c r="H56" s="588">
        <v>0.46800000000000003</v>
      </c>
    </row>
    <row r="57" spans="1:8" s="72" customFormat="1" ht="12.95" customHeight="1" x14ac:dyDescent="0.2">
      <c r="A57" s="276" t="s">
        <v>156</v>
      </c>
      <c r="B57" s="272"/>
      <c r="C57" s="602">
        <f t="shared" si="0"/>
        <v>0.46479999999999999</v>
      </c>
      <c r="D57" s="603">
        <v>0.36899999999999999</v>
      </c>
      <c r="E57" s="586">
        <v>0</v>
      </c>
      <c r="F57" s="586">
        <v>0.61099999999999999</v>
      </c>
      <c r="G57" s="587">
        <v>0.63</v>
      </c>
      <c r="H57" s="588">
        <v>0.71399999999999997</v>
      </c>
    </row>
    <row r="58" spans="1:8" s="72" customFormat="1" ht="12.95" customHeight="1" x14ac:dyDescent="0.2">
      <c r="A58" s="276" t="s">
        <v>155</v>
      </c>
      <c r="B58" s="272"/>
      <c r="C58" s="602">
        <f t="shared" si="0"/>
        <v>0.21139999999999998</v>
      </c>
      <c r="D58" s="603">
        <v>0.17799999999999999</v>
      </c>
      <c r="E58" s="586">
        <v>0</v>
      </c>
      <c r="F58" s="586">
        <v>0.24</v>
      </c>
      <c r="G58" s="587">
        <v>0.25800000000000001</v>
      </c>
      <c r="H58" s="588">
        <v>0.38100000000000001</v>
      </c>
    </row>
    <row r="59" spans="1:8" s="72" customFormat="1" ht="12.95" customHeight="1" x14ac:dyDescent="0.2">
      <c r="A59" s="270" t="s">
        <v>158</v>
      </c>
      <c r="B59" s="272"/>
      <c r="C59" s="602">
        <f t="shared" si="0"/>
        <v>0.43680000000000002</v>
      </c>
      <c r="D59" s="603">
        <v>0.41299999999999998</v>
      </c>
      <c r="E59" s="586">
        <v>0</v>
      </c>
      <c r="F59" s="586">
        <v>0.53900000000000003</v>
      </c>
      <c r="G59" s="587">
        <v>0.629</v>
      </c>
      <c r="H59" s="588">
        <v>0.60299999999999998</v>
      </c>
    </row>
    <row r="60" spans="1:8" s="72" customFormat="1" ht="12.95" customHeight="1" thickBot="1" x14ac:dyDescent="0.25">
      <c r="A60" s="320" t="s">
        <v>217</v>
      </c>
      <c r="B60" s="273"/>
      <c r="C60" s="604">
        <f t="shared" si="0"/>
        <v>0.36899999999999999</v>
      </c>
      <c r="D60" s="605">
        <v>0.33100000000000002</v>
      </c>
      <c r="E60" s="606">
        <v>0</v>
      </c>
      <c r="F60" s="606">
        <v>0.45</v>
      </c>
      <c r="G60" s="607">
        <v>0.51800000000000002</v>
      </c>
      <c r="H60" s="608">
        <v>0.54600000000000004</v>
      </c>
    </row>
    <row r="61" spans="1:8" s="71" customFormat="1" ht="15" customHeight="1" thickBot="1" x14ac:dyDescent="0.25">
      <c r="A61" s="262" t="s">
        <v>159</v>
      </c>
      <c r="B61" s="263"/>
      <c r="C61" s="264"/>
      <c r="D61" s="264"/>
      <c r="E61" s="265"/>
      <c r="F61" s="265"/>
      <c r="G61" s="265"/>
      <c r="H61" s="266"/>
    </row>
    <row r="62" spans="1:8" s="72" customFormat="1" ht="12.95" customHeight="1" x14ac:dyDescent="0.2">
      <c r="A62" s="103" t="s">
        <v>159</v>
      </c>
      <c r="B62" s="252"/>
      <c r="C62" s="601">
        <f t="shared" si="0"/>
        <v>0.73788971119763291</v>
      </c>
      <c r="D62" s="582">
        <v>0.84399999999999997</v>
      </c>
      <c r="E62" s="583">
        <v>0.61499999999999999</v>
      </c>
      <c r="F62" s="583">
        <v>0.73659772055719708</v>
      </c>
      <c r="G62" s="584">
        <v>0.79527559055118113</v>
      </c>
      <c r="H62" s="585">
        <v>0.69857524487978628</v>
      </c>
    </row>
    <row r="63" spans="1:8" s="71" customFormat="1" ht="12.95" customHeight="1" x14ac:dyDescent="0.2">
      <c r="A63" s="79" t="s">
        <v>160</v>
      </c>
      <c r="B63" s="251"/>
      <c r="C63" s="602">
        <f t="shared" si="0"/>
        <v>0.3069590909090909</v>
      </c>
      <c r="D63" s="603">
        <v>0.27400000000000002</v>
      </c>
      <c r="E63" s="586">
        <v>0</v>
      </c>
      <c r="F63" s="586">
        <v>0.58750000000000002</v>
      </c>
      <c r="G63" s="587">
        <v>0.45454545454545453</v>
      </c>
      <c r="H63" s="588">
        <v>0.21875</v>
      </c>
    </row>
    <row r="64" spans="1:8" s="72" customFormat="1" ht="12.95" customHeight="1" thickBot="1" x14ac:dyDescent="0.25">
      <c r="A64" s="269" t="s">
        <v>187</v>
      </c>
      <c r="B64" s="274"/>
      <c r="C64" s="604">
        <f t="shared" si="0"/>
        <v>0.72685529285061057</v>
      </c>
      <c r="D64" s="605">
        <v>0.81</v>
      </c>
      <c r="E64" s="606">
        <v>0.61499999999999999</v>
      </c>
      <c r="F64" s="606">
        <v>0.73172723560636987</v>
      </c>
      <c r="G64" s="607">
        <v>0.7857142857142857</v>
      </c>
      <c r="H64" s="608">
        <v>0.69183494293239689</v>
      </c>
    </row>
    <row r="65" spans="1:8" s="71" customFormat="1" ht="15" customHeight="1" thickBot="1" x14ac:dyDescent="0.25">
      <c r="A65" s="410" t="s">
        <v>184</v>
      </c>
      <c r="B65" s="411"/>
      <c r="C65" s="329"/>
      <c r="D65" s="329"/>
      <c r="E65" s="330"/>
      <c r="F65" s="330"/>
      <c r="G65" s="330"/>
      <c r="H65" s="331"/>
    </row>
    <row r="66" spans="1:8" s="72" customFormat="1" ht="12.95" customHeight="1" x14ac:dyDescent="0.2">
      <c r="A66" s="409" t="s">
        <v>169</v>
      </c>
      <c r="B66" s="412"/>
      <c r="C66" s="601">
        <f t="shared" si="0"/>
        <v>0.49399999999999994</v>
      </c>
      <c r="D66" s="610">
        <v>0.35599999999999998</v>
      </c>
      <c r="E66" s="611">
        <v>0</v>
      </c>
      <c r="F66" s="611">
        <v>0.35599999999999998</v>
      </c>
      <c r="G66" s="612">
        <v>1</v>
      </c>
      <c r="H66" s="613">
        <v>0.75800000000000001</v>
      </c>
    </row>
    <row r="67" spans="1:8" s="72" customFormat="1" ht="12.95" customHeight="1" x14ac:dyDescent="0.2">
      <c r="A67" s="319" t="s">
        <v>172</v>
      </c>
      <c r="B67" s="271"/>
      <c r="C67" s="581">
        <f t="shared" si="0"/>
        <v>6.3E-2</v>
      </c>
      <c r="D67" s="582">
        <v>6.5000000000000002E-2</v>
      </c>
      <c r="E67" s="583">
        <v>0</v>
      </c>
      <c r="F67" s="583">
        <v>0</v>
      </c>
      <c r="G67" s="584">
        <v>0.25</v>
      </c>
      <c r="H67" s="585">
        <v>0</v>
      </c>
    </row>
    <row r="68" spans="1:8" s="71" customFormat="1" ht="12.95" customHeight="1" x14ac:dyDescent="0.2">
      <c r="A68" s="275" t="s">
        <v>171</v>
      </c>
      <c r="B68" s="272"/>
      <c r="C68" s="602">
        <f t="shared" si="0"/>
        <v>0.56699999999999995</v>
      </c>
      <c r="D68" s="603">
        <v>0.442</v>
      </c>
      <c r="E68" s="586">
        <v>0</v>
      </c>
      <c r="F68" s="586">
        <v>0.55900000000000005</v>
      </c>
      <c r="G68" s="587">
        <v>0.91</v>
      </c>
      <c r="H68" s="588">
        <v>0.92400000000000004</v>
      </c>
    </row>
    <row r="69" spans="1:8" s="72" customFormat="1" ht="12.95" customHeight="1" thickBot="1" x14ac:dyDescent="0.25">
      <c r="A69" s="413" t="s">
        <v>185</v>
      </c>
      <c r="B69" s="279"/>
      <c r="C69" s="604">
        <f t="shared" si="0"/>
        <v>0.53780000000000006</v>
      </c>
      <c r="D69" s="614">
        <v>0.41699999999999998</v>
      </c>
      <c r="E69" s="593">
        <v>0</v>
      </c>
      <c r="F69" s="593">
        <v>0.49399999999999999</v>
      </c>
      <c r="G69" s="594">
        <v>0.89800000000000002</v>
      </c>
      <c r="H69" s="595">
        <v>0.88</v>
      </c>
    </row>
    <row r="70" spans="1:8" s="71" customFormat="1" ht="15" customHeight="1" thickBot="1" x14ac:dyDescent="0.25">
      <c r="A70" s="262" t="s">
        <v>161</v>
      </c>
      <c r="B70" s="263"/>
      <c r="C70" s="264"/>
      <c r="D70" s="264"/>
      <c r="E70" s="265"/>
      <c r="F70" s="265"/>
      <c r="G70" s="265"/>
      <c r="H70" s="266"/>
    </row>
    <row r="71" spans="1:8" s="72" customFormat="1" ht="12.95" customHeight="1" thickBot="1" x14ac:dyDescent="0.25">
      <c r="A71" s="278" t="s">
        <v>193</v>
      </c>
      <c r="B71" s="332"/>
      <c r="C71" s="596">
        <f t="shared" si="0"/>
        <v>0.69279999999999997</v>
      </c>
      <c r="D71" s="610">
        <v>0.69499999999999995</v>
      </c>
      <c r="E71" s="611">
        <v>0</v>
      </c>
      <c r="F71" s="611">
        <v>0.86599999999999999</v>
      </c>
      <c r="G71" s="612">
        <v>1</v>
      </c>
      <c r="H71" s="613">
        <v>0.90300000000000002</v>
      </c>
    </row>
    <row r="72" spans="1:8" s="71" customFormat="1" ht="15" customHeight="1" thickBot="1" x14ac:dyDescent="0.25">
      <c r="A72" s="262" t="s">
        <v>170</v>
      </c>
      <c r="B72" s="263"/>
      <c r="C72" s="325"/>
      <c r="D72" s="325"/>
      <c r="E72" s="326"/>
      <c r="F72" s="326"/>
      <c r="G72" s="326"/>
      <c r="H72" s="327"/>
    </row>
    <row r="73" spans="1:8" s="72" customFormat="1" ht="12.95" customHeight="1" thickBot="1" x14ac:dyDescent="0.25">
      <c r="A73" s="333" t="s">
        <v>205</v>
      </c>
      <c r="B73" s="277"/>
      <c r="C73" s="596">
        <f t="shared" si="0"/>
        <v>0.75980000000000003</v>
      </c>
      <c r="D73" s="615">
        <v>0.79300000000000004</v>
      </c>
      <c r="E73" s="598">
        <v>0.622</v>
      </c>
      <c r="F73" s="598">
        <v>0.66800000000000004</v>
      </c>
      <c r="G73" s="599">
        <v>0.92500000000000004</v>
      </c>
      <c r="H73" s="600">
        <v>0.79100000000000004</v>
      </c>
    </row>
    <row r="74" spans="1:8" s="71" customFormat="1" ht="15" customHeight="1" thickBot="1" x14ac:dyDescent="0.25">
      <c r="A74" s="262" t="s">
        <v>188</v>
      </c>
      <c r="B74" s="263"/>
      <c r="C74" s="325"/>
      <c r="D74" s="264"/>
      <c r="E74" s="265"/>
      <c r="F74" s="265"/>
      <c r="G74" s="265"/>
      <c r="H74" s="266"/>
    </row>
    <row r="75" spans="1:8" s="25" customFormat="1" ht="12.95" customHeight="1" x14ac:dyDescent="0.2">
      <c r="A75" s="319" t="s">
        <v>189</v>
      </c>
      <c r="B75" s="271"/>
      <c r="C75" s="601">
        <f t="shared" ref="C75:C92" si="1">IFERROR(AVERAGE(D75:H75),)</f>
        <v>8.8434146341463404E-2</v>
      </c>
      <c r="D75" s="582">
        <v>0.155</v>
      </c>
      <c r="E75" s="583">
        <v>0</v>
      </c>
      <c r="F75" s="583">
        <v>7.3170731707317069E-2</v>
      </c>
      <c r="G75" s="584">
        <v>0</v>
      </c>
      <c r="H75" s="585">
        <v>0.214</v>
      </c>
    </row>
    <row r="76" spans="1:8" s="25" customFormat="1" ht="12.95" customHeight="1" x14ac:dyDescent="0.2">
      <c r="A76" s="270" t="s">
        <v>206</v>
      </c>
      <c r="B76" s="272"/>
      <c r="C76" s="602">
        <f t="shared" si="1"/>
        <v>6.7513475177304966E-2</v>
      </c>
      <c r="D76" s="603">
        <v>8.5000000000000006E-2</v>
      </c>
      <c r="E76" s="586">
        <v>0</v>
      </c>
      <c r="F76" s="586">
        <v>0.12056737588652482</v>
      </c>
      <c r="G76" s="587">
        <v>0</v>
      </c>
      <c r="H76" s="588">
        <v>0.13200000000000001</v>
      </c>
    </row>
    <row r="77" spans="1:8" s="62" customFormat="1" ht="12.95" customHeight="1" thickBot="1" x14ac:dyDescent="0.25">
      <c r="A77" s="320" t="s">
        <v>190</v>
      </c>
      <c r="B77" s="273"/>
      <c r="C77" s="604">
        <f t="shared" si="1"/>
        <v>7.2378021978021984E-2</v>
      </c>
      <c r="D77" s="605">
        <v>0.1</v>
      </c>
      <c r="E77" s="606">
        <v>0</v>
      </c>
      <c r="F77" s="606">
        <v>0.10989010989010989</v>
      </c>
      <c r="G77" s="607">
        <v>0</v>
      </c>
      <c r="H77" s="608">
        <v>0.152</v>
      </c>
    </row>
    <row r="78" spans="1:8" s="62" customFormat="1" ht="15" customHeight="1" thickBot="1" x14ac:dyDescent="0.25">
      <c r="A78" s="262" t="s">
        <v>180</v>
      </c>
      <c r="B78" s="263"/>
      <c r="C78" s="264"/>
      <c r="D78" s="264"/>
      <c r="E78" s="265"/>
      <c r="F78" s="265"/>
      <c r="G78" s="265"/>
      <c r="H78" s="266"/>
    </row>
    <row r="79" spans="1:8" s="25" customFormat="1" ht="12.95" customHeight="1" x14ac:dyDescent="0.2">
      <c r="A79" s="319" t="s">
        <v>150</v>
      </c>
      <c r="B79" s="271"/>
      <c r="C79" s="601">
        <f t="shared" si="1"/>
        <v>0.47040000000000004</v>
      </c>
      <c r="D79" s="582">
        <v>0.51200000000000001</v>
      </c>
      <c r="E79" s="583">
        <v>0</v>
      </c>
      <c r="F79" s="583">
        <v>0.75700000000000001</v>
      </c>
      <c r="G79" s="584">
        <v>0.624</v>
      </c>
      <c r="H79" s="585">
        <v>0.45900000000000002</v>
      </c>
    </row>
    <row r="80" spans="1:8" s="25" customFormat="1" ht="12.95" customHeight="1" x14ac:dyDescent="0.2">
      <c r="A80" s="270" t="s">
        <v>268</v>
      </c>
      <c r="B80" s="272"/>
      <c r="C80" s="602">
        <f t="shared" si="1"/>
        <v>0.55659999999999987</v>
      </c>
      <c r="D80" s="603">
        <v>0.56699999999999995</v>
      </c>
      <c r="E80" s="586">
        <v>0</v>
      </c>
      <c r="F80" s="586">
        <v>0.82199999999999995</v>
      </c>
      <c r="G80" s="587">
        <v>0.84799999999999998</v>
      </c>
      <c r="H80" s="588">
        <v>0.54600000000000004</v>
      </c>
    </row>
    <row r="81" spans="1:8" s="72" customFormat="1" ht="12.95" customHeight="1" x14ac:dyDescent="0.2">
      <c r="A81" s="270" t="s">
        <v>198</v>
      </c>
      <c r="B81" s="272"/>
      <c r="C81" s="602">
        <f t="shared" si="1"/>
        <v>0.33019999999999999</v>
      </c>
      <c r="D81" s="603">
        <v>0.39300000000000002</v>
      </c>
      <c r="E81" s="586">
        <v>0</v>
      </c>
      <c r="F81" s="586">
        <v>0.41299999999999998</v>
      </c>
      <c r="G81" s="587">
        <v>0.34499999999999997</v>
      </c>
      <c r="H81" s="588">
        <v>0.5</v>
      </c>
    </row>
    <row r="82" spans="1:8" s="25" customFormat="1" ht="12.95" customHeight="1" x14ac:dyDescent="0.2">
      <c r="A82" s="270" t="s">
        <v>151</v>
      </c>
      <c r="B82" s="272"/>
      <c r="C82" s="602">
        <f t="shared" si="1"/>
        <v>0.44359999999999999</v>
      </c>
      <c r="D82" s="603">
        <v>0.432</v>
      </c>
      <c r="E82" s="586">
        <v>0</v>
      </c>
      <c r="F82" s="586">
        <v>0.65400000000000003</v>
      </c>
      <c r="G82" s="587">
        <v>0.60299999999999998</v>
      </c>
      <c r="H82" s="588">
        <v>0.52900000000000003</v>
      </c>
    </row>
    <row r="83" spans="1:8" s="25" customFormat="1" ht="12.95" customHeight="1" thickBot="1" x14ac:dyDescent="0.25">
      <c r="A83" s="320" t="s">
        <v>181</v>
      </c>
      <c r="B83" s="273"/>
      <c r="C83" s="604">
        <f t="shared" si="1"/>
        <v>0.46340000000000003</v>
      </c>
      <c r="D83" s="605">
        <v>0.48599999999999999</v>
      </c>
      <c r="E83" s="606">
        <v>0</v>
      </c>
      <c r="F83" s="606">
        <v>0.71499999999999997</v>
      </c>
      <c r="G83" s="607">
        <v>0.61499999999999999</v>
      </c>
      <c r="H83" s="608">
        <v>0.501</v>
      </c>
    </row>
    <row r="84" spans="1:8" s="62" customFormat="1" ht="15" customHeight="1" thickBot="1" x14ac:dyDescent="0.25">
      <c r="A84" s="262" t="s">
        <v>182</v>
      </c>
      <c r="B84" s="263"/>
      <c r="C84" s="264"/>
      <c r="D84" s="264"/>
      <c r="E84" s="265"/>
      <c r="F84" s="265"/>
      <c r="G84" s="265"/>
      <c r="H84" s="266"/>
    </row>
    <row r="85" spans="1:8" s="25" customFormat="1" ht="12.95" customHeight="1" x14ac:dyDescent="0.2">
      <c r="A85" s="319" t="s">
        <v>207</v>
      </c>
      <c r="B85" s="271"/>
      <c r="C85" s="601">
        <f t="shared" si="1"/>
        <v>0.59860000000000002</v>
      </c>
      <c r="D85" s="582">
        <v>0.30099999999999999</v>
      </c>
      <c r="E85" s="583">
        <v>0.48099999999999998</v>
      </c>
      <c r="F85" s="583">
        <v>0.69199999999999995</v>
      </c>
      <c r="G85" s="584">
        <v>0.753</v>
      </c>
      <c r="H85" s="585">
        <v>0.76600000000000001</v>
      </c>
    </row>
    <row r="86" spans="1:8" s="25" customFormat="1" ht="12.95" customHeight="1" x14ac:dyDescent="0.2">
      <c r="A86" s="270" t="s">
        <v>208</v>
      </c>
      <c r="B86" s="272"/>
      <c r="C86" s="602">
        <f t="shared" si="1"/>
        <v>0.52980000000000005</v>
      </c>
      <c r="D86" s="603">
        <v>0.374</v>
      </c>
      <c r="E86" s="586">
        <v>0</v>
      </c>
      <c r="F86" s="586">
        <v>0.77700000000000002</v>
      </c>
      <c r="G86" s="587">
        <v>0.85399999999999998</v>
      </c>
      <c r="H86" s="588">
        <v>0.64400000000000002</v>
      </c>
    </row>
    <row r="87" spans="1:8" ht="12.95" customHeight="1" x14ac:dyDescent="0.2">
      <c r="A87" s="270" t="s">
        <v>173</v>
      </c>
      <c r="B87" s="272"/>
      <c r="C87" s="602">
        <f t="shared" si="1"/>
        <v>0.1036</v>
      </c>
      <c r="D87" s="603">
        <v>0.185</v>
      </c>
      <c r="E87" s="586">
        <v>0</v>
      </c>
      <c r="F87" s="586">
        <v>0</v>
      </c>
      <c r="G87" s="587">
        <v>0.33300000000000002</v>
      </c>
      <c r="H87" s="588">
        <v>0</v>
      </c>
    </row>
    <row r="88" spans="1:8" ht="12.95" customHeight="1" thickBot="1" x14ac:dyDescent="0.25">
      <c r="A88" s="320" t="s">
        <v>183</v>
      </c>
      <c r="B88" s="273"/>
      <c r="C88" s="604">
        <f t="shared" si="1"/>
        <v>0.5616000000000001</v>
      </c>
      <c r="D88" s="605">
        <v>0.33100000000000002</v>
      </c>
      <c r="E88" s="606">
        <v>0.247</v>
      </c>
      <c r="F88" s="606">
        <v>0.73099999999999998</v>
      </c>
      <c r="G88" s="607">
        <v>0.78900000000000003</v>
      </c>
      <c r="H88" s="608">
        <v>0.71</v>
      </c>
    </row>
    <row r="89" spans="1:8" s="181" customFormat="1" ht="15" customHeight="1" thickBot="1" x14ac:dyDescent="0.25">
      <c r="A89" s="262" t="s">
        <v>191</v>
      </c>
      <c r="B89" s="263"/>
      <c r="C89" s="264"/>
      <c r="D89" s="264"/>
      <c r="E89" s="265"/>
      <c r="F89" s="265"/>
      <c r="G89" s="265"/>
      <c r="H89" s="266"/>
    </row>
    <row r="90" spans="1:8" ht="12.95" customHeight="1" x14ac:dyDescent="0.2">
      <c r="A90" s="319" t="s">
        <v>192</v>
      </c>
      <c r="B90" s="271"/>
      <c r="C90" s="601">
        <f t="shared" si="1"/>
        <v>0.1016</v>
      </c>
      <c r="D90" s="582">
        <v>0.25800000000000001</v>
      </c>
      <c r="E90" s="583">
        <v>0</v>
      </c>
      <c r="F90" s="583">
        <v>0.25</v>
      </c>
      <c r="G90" s="584">
        <v>0</v>
      </c>
      <c r="H90" s="585">
        <v>0</v>
      </c>
    </row>
    <row r="91" spans="1:8" ht="12.95" customHeight="1" x14ac:dyDescent="0.2">
      <c r="A91" s="270" t="s">
        <v>186</v>
      </c>
      <c r="B91" s="272"/>
      <c r="C91" s="602">
        <f t="shared" si="1"/>
        <v>5.7399999999999993E-2</v>
      </c>
      <c r="D91" s="603">
        <v>0.10299999999999999</v>
      </c>
      <c r="E91" s="586">
        <v>0</v>
      </c>
      <c r="F91" s="586">
        <v>3.7999999999999999E-2</v>
      </c>
      <c r="G91" s="587">
        <v>0</v>
      </c>
      <c r="H91" s="588">
        <v>0.14599999999999999</v>
      </c>
    </row>
    <row r="92" spans="1:8" ht="12.95" customHeight="1" thickBot="1" x14ac:dyDescent="0.25">
      <c r="A92" s="280" t="s">
        <v>168</v>
      </c>
      <c r="B92" s="279"/>
      <c r="C92" s="604">
        <f t="shared" si="1"/>
        <v>0.31379999999999997</v>
      </c>
      <c r="D92" s="614">
        <v>0.47</v>
      </c>
      <c r="E92" s="593">
        <v>0</v>
      </c>
      <c r="F92" s="593">
        <v>0.182</v>
      </c>
      <c r="G92" s="594">
        <v>0.91700000000000004</v>
      </c>
      <c r="H92" s="595">
        <v>0</v>
      </c>
    </row>
  </sheetData>
  <mergeCells count="1">
    <mergeCell ref="A1:D1"/>
  </mergeCells>
  <conditionalFormatting sqref="C9:H9">
    <cfRule type="cellIs" dxfId="3" priority="4" stopIfTrue="1" operator="lessThan">
      <formula>$B$9</formula>
    </cfRule>
  </conditionalFormatting>
  <conditionalFormatting sqref="C25:H25 C27:H31 C33:H41 C43:H47 C49:H53 C55:H60 C62:H64 C66:H69 C71:H71 C73:H73 C75:H77 C79:H83 C85:H88 C90:H92 C9:H22">
    <cfRule type="containsBlanks" priority="1" stopIfTrue="1">
      <formula>LEN(TRIM(C9))=0</formula>
    </cfRule>
  </conditionalFormatting>
  <conditionalFormatting sqref="C25:H25 C27:H31 C33:H41 C43:H47 C49:H53 C55:H60 C62:H64 C66:H69 C71:H71 C73:H73 C75:H77 C79:H83 C85:H88 C90:H92 C10:H22">
    <cfRule type="cellIs" dxfId="2" priority="2" stopIfTrue="1" operator="greaterThan">
      <formula>0.59</formula>
    </cfRule>
    <cfRule type="cellIs" dxfId="1" priority="3" operator="between">
      <formula>0.4</formula>
      <formula>0.59</formula>
    </cfRule>
    <cfRule type="cellIs" dxfId="0" priority="5" operator="lessThan">
      <formula>0.4</formula>
    </cfRule>
  </conditionalFormatting>
  <pageMargins left="0.35433070866141736" right="0.19685039370078741" top="0.82677165354330717" bottom="0.74803149606299213" header="0.51181102362204722" footer="0.51181102362204722"/>
  <pageSetup paperSize="9" scale="70" orientation="landscape" r:id="rId1"/>
  <headerFooter alignWithMargins="0">
    <oddHeader xml:space="preserve">&amp;L13/03/2013&amp;RUKACR 2013 Report Final </oddHeader>
    <oddFooter>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30"/>
  <sheetViews>
    <sheetView showGridLines="0" zoomScale="85" zoomScaleNormal="85" workbookViewId="0"/>
  </sheetViews>
  <sheetFormatPr defaultRowHeight="12.75" x14ac:dyDescent="0.2"/>
  <cols>
    <col min="1" max="1" width="2" customWidth="1"/>
    <col min="2" max="2" width="21.7109375" customWidth="1"/>
    <col min="3" max="8" width="9.42578125" bestFit="1" customWidth="1"/>
    <col min="9" max="9" width="9.7109375" bestFit="1" customWidth="1"/>
    <col min="10" max="11" width="9.42578125" bestFit="1" customWidth="1"/>
    <col min="12" max="14" width="9.7109375" bestFit="1" customWidth="1"/>
    <col min="15" max="15" width="14.140625" bestFit="1" customWidth="1"/>
  </cols>
  <sheetData>
    <row r="1" spans="1:15" ht="20.25" x14ac:dyDescent="0.3">
      <c r="A1" s="10" t="s">
        <v>120</v>
      </c>
    </row>
    <row r="2" spans="1:15" ht="18" x14ac:dyDescent="0.25">
      <c r="A2" s="32" t="s">
        <v>223</v>
      </c>
    </row>
    <row r="3" spans="1:15" ht="21" thickBot="1" x14ac:dyDescent="0.35">
      <c r="A3" s="24"/>
    </row>
    <row r="4" spans="1:15" ht="26.25" customHeight="1" x14ac:dyDescent="0.25">
      <c r="A4" s="565" t="s">
        <v>9</v>
      </c>
      <c r="B4" s="566"/>
      <c r="C4" s="130">
        <v>2000</v>
      </c>
      <c r="D4" s="130">
        <v>2001</v>
      </c>
      <c r="E4" s="130">
        <v>2002</v>
      </c>
      <c r="F4" s="130">
        <v>2003</v>
      </c>
      <c r="G4" s="130">
        <v>2004</v>
      </c>
      <c r="H4" s="130">
        <v>2005</v>
      </c>
      <c r="I4" s="131">
        <v>2006</v>
      </c>
      <c r="J4" s="131">
        <v>2007</v>
      </c>
      <c r="K4" s="131">
        <v>2008</v>
      </c>
      <c r="L4" s="131">
        <v>2009</v>
      </c>
      <c r="M4" s="133">
        <v>2010</v>
      </c>
      <c r="N4" s="475">
        <v>2011</v>
      </c>
      <c r="O4" s="114">
        <v>2012</v>
      </c>
    </row>
    <row r="5" spans="1:15" ht="15.75" thickBot="1" x14ac:dyDescent="0.25">
      <c r="A5" s="567"/>
      <c r="B5" s="568"/>
      <c r="C5" s="134" t="s">
        <v>55</v>
      </c>
      <c r="D5" s="134" t="s">
        <v>67</v>
      </c>
      <c r="E5" s="134" t="s">
        <v>68</v>
      </c>
      <c r="F5" s="134" t="s">
        <v>69</v>
      </c>
      <c r="G5" s="134" t="s">
        <v>70</v>
      </c>
      <c r="H5" s="134" t="s">
        <v>46</v>
      </c>
      <c r="I5" s="56" t="s">
        <v>73</v>
      </c>
      <c r="J5" s="56" t="s">
        <v>125</v>
      </c>
      <c r="K5" s="56" t="s">
        <v>137</v>
      </c>
      <c r="L5" s="56" t="s">
        <v>138</v>
      </c>
      <c r="M5" s="135" t="s">
        <v>139</v>
      </c>
      <c r="N5" s="476" t="s">
        <v>145</v>
      </c>
      <c r="O5" s="136" t="s">
        <v>249</v>
      </c>
    </row>
    <row r="6" spans="1:15" ht="15" customHeight="1" x14ac:dyDescent="0.2">
      <c r="A6" s="417" t="s">
        <v>244</v>
      </c>
      <c r="B6" s="418"/>
      <c r="C6" s="472">
        <v>98</v>
      </c>
      <c r="D6" s="472">
        <v>96</v>
      </c>
      <c r="E6" s="472">
        <v>96.764641175694109</v>
      </c>
      <c r="F6" s="472">
        <v>99.116656320283312</v>
      </c>
      <c r="G6" s="472">
        <v>101.18489347185877</v>
      </c>
      <c r="H6" s="472">
        <v>101.02032597867785</v>
      </c>
      <c r="I6" s="472">
        <v>100.25796874630804</v>
      </c>
      <c r="J6" s="472">
        <v>99.786163692574718</v>
      </c>
      <c r="K6" s="472">
        <v>101.74333039521073</v>
      </c>
      <c r="L6" s="472">
        <v>103.36542514626785</v>
      </c>
      <c r="M6" s="472">
        <v>101.98883704329643</v>
      </c>
      <c r="N6" s="477">
        <v>102.02523527017526</v>
      </c>
      <c r="O6" s="422">
        <f>'Table 1'!N4</f>
        <v>101.06201570724332</v>
      </c>
    </row>
    <row r="7" spans="1:15" ht="15" customHeight="1" x14ac:dyDescent="0.2">
      <c r="A7" s="138" t="s">
        <v>10</v>
      </c>
      <c r="B7" s="137"/>
      <c r="C7" s="199">
        <v>25.074797886561846</v>
      </c>
      <c r="D7" s="199">
        <v>30.189046211296095</v>
      </c>
      <c r="E7" s="199">
        <v>44.697733492202744</v>
      </c>
      <c r="F7" s="199">
        <v>71.6016168065496</v>
      </c>
      <c r="G7" s="199">
        <v>59.735645795927731</v>
      </c>
      <c r="H7" s="199">
        <v>54.395563495608158</v>
      </c>
      <c r="I7" s="199">
        <v>48.233797982541695</v>
      </c>
      <c r="J7" s="199">
        <v>66.626391329818389</v>
      </c>
      <c r="K7" s="199">
        <v>95.426022984084241</v>
      </c>
      <c r="L7" s="199">
        <v>93.24693839394223</v>
      </c>
      <c r="M7" s="199">
        <v>93.504550554793681</v>
      </c>
      <c r="N7" s="200">
        <v>99.8545882405177</v>
      </c>
      <c r="O7" s="187">
        <f>'Table 1'!N5</f>
        <v>99.70960064630232</v>
      </c>
    </row>
    <row r="8" spans="1:15" ht="15" customHeight="1" x14ac:dyDescent="0.2">
      <c r="A8" s="132" t="s">
        <v>13</v>
      </c>
      <c r="B8" s="31"/>
      <c r="C8" s="199">
        <v>103.91611239310438</v>
      </c>
      <c r="D8" s="199">
        <v>101.14466908044166</v>
      </c>
      <c r="E8" s="199">
        <v>98.996014547988764</v>
      </c>
      <c r="F8" s="199">
        <v>104.6031334973456</v>
      </c>
      <c r="G8" s="199">
        <v>105.98889005345352</v>
      </c>
      <c r="H8" s="199">
        <v>101.85056437101258</v>
      </c>
      <c r="I8" s="199">
        <v>103.13271388147463</v>
      </c>
      <c r="J8" s="199">
        <v>103.41998071587398</v>
      </c>
      <c r="K8" s="199">
        <v>103.62470862470863</v>
      </c>
      <c r="L8" s="199">
        <v>101.62428842504742</v>
      </c>
      <c r="M8" s="199">
        <v>101.00400473799989</v>
      </c>
      <c r="N8" s="200">
        <v>102.15075712589072</v>
      </c>
      <c r="O8" s="190">
        <f>'Table 1'!N6</f>
        <v>99.463383258292765</v>
      </c>
    </row>
    <row r="9" spans="1:15" ht="15" customHeight="1" x14ac:dyDescent="0.2">
      <c r="A9" s="139" t="s">
        <v>72</v>
      </c>
      <c r="B9" s="140"/>
      <c r="C9" s="199">
        <v>0</v>
      </c>
      <c r="D9" s="199">
        <v>0</v>
      </c>
      <c r="E9" s="199">
        <v>102.55299396565063</v>
      </c>
      <c r="F9" s="199">
        <v>103.77415918429462</v>
      </c>
      <c r="G9" s="199">
        <v>104.62949267859784</v>
      </c>
      <c r="H9" s="199">
        <v>99.980777548176263</v>
      </c>
      <c r="I9" s="199">
        <v>103.28377869777945</v>
      </c>
      <c r="J9" s="199">
        <v>107.05486088681771</v>
      </c>
      <c r="K9" s="199">
        <v>106.33731435370852</v>
      </c>
      <c r="L9" s="199">
        <v>104.11346918068824</v>
      </c>
      <c r="M9" s="199">
        <v>98.532758900991695</v>
      </c>
      <c r="N9" s="200">
        <v>101.86513051885274</v>
      </c>
      <c r="O9" s="193">
        <f>'Table 1'!N7</f>
        <v>102.07773739927319</v>
      </c>
    </row>
    <row r="10" spans="1:15" ht="15" customHeight="1" thickBot="1" x14ac:dyDescent="0.25">
      <c r="A10" s="473" t="s">
        <v>248</v>
      </c>
      <c r="B10" s="474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478"/>
      <c r="O10" s="480">
        <f>'Table 1'!N8</f>
        <v>101.68456409995419</v>
      </c>
    </row>
    <row r="11" spans="1:15" ht="15" customHeight="1" thickBot="1" x14ac:dyDescent="0.3">
      <c r="A11" s="469" t="s">
        <v>257</v>
      </c>
      <c r="B11" s="470"/>
      <c r="C11" s="467">
        <v>90.562101033918424</v>
      </c>
      <c r="D11" s="467">
        <v>90</v>
      </c>
      <c r="E11" s="467">
        <v>92.196495642321878</v>
      </c>
      <c r="F11" s="467">
        <v>96.962394297093709</v>
      </c>
      <c r="G11" s="467">
        <v>97.671126220632019</v>
      </c>
      <c r="H11" s="467">
        <v>96.662478788669887</v>
      </c>
      <c r="I11" s="467">
        <v>95.661497685145349</v>
      </c>
      <c r="J11" s="467">
        <v>97.123582252878094</v>
      </c>
      <c r="K11" s="467">
        <v>101.38663500230886</v>
      </c>
      <c r="L11" s="467">
        <v>102.3579045755011</v>
      </c>
      <c r="M11" s="468">
        <v>100.81381914001426</v>
      </c>
      <c r="N11" s="479">
        <v>101.82845347606246</v>
      </c>
      <c r="O11" s="471">
        <f>'Table 1'!N9</f>
        <v>100.92312442111763</v>
      </c>
    </row>
    <row r="12" spans="1:15" ht="12.75" customHeight="1" x14ac:dyDescent="0.2">
      <c r="A12" s="11"/>
      <c r="B12" s="11"/>
      <c r="C12" s="29"/>
      <c r="D12" s="29"/>
      <c r="E12" s="29"/>
      <c r="F12" s="29"/>
      <c r="G12" s="29"/>
      <c r="H12" s="29"/>
      <c r="I12" s="29"/>
    </row>
    <row r="13" spans="1:15" ht="12.75" customHeight="1" x14ac:dyDescent="0.2">
      <c r="A13" s="30"/>
      <c r="B13" s="9" t="s">
        <v>224</v>
      </c>
      <c r="C13" s="29"/>
      <c r="D13" s="29"/>
      <c r="E13" s="29"/>
      <c r="F13" s="29"/>
      <c r="G13" s="29"/>
      <c r="H13" s="29"/>
      <c r="I13" s="29"/>
    </row>
    <row r="14" spans="1:15" ht="12.75" customHeight="1" x14ac:dyDescent="0.2">
      <c r="A14" s="30"/>
      <c r="B14" s="9" t="s">
        <v>225</v>
      </c>
      <c r="C14" s="29"/>
      <c r="D14" s="29"/>
      <c r="E14" s="29"/>
      <c r="F14" s="29"/>
      <c r="G14" s="29"/>
      <c r="H14" s="29"/>
      <c r="I14" s="29"/>
    </row>
    <row r="15" spans="1:15" ht="12.75" customHeight="1" x14ac:dyDescent="0.2">
      <c r="A15" s="5"/>
      <c r="B15" s="5" t="s">
        <v>226</v>
      </c>
      <c r="F15" s="16"/>
    </row>
    <row r="16" spans="1:15" x14ac:dyDescent="0.2">
      <c r="A16" s="19" t="s">
        <v>255</v>
      </c>
      <c r="B16" s="5" t="s">
        <v>256</v>
      </c>
    </row>
    <row r="17" spans="1:2" x14ac:dyDescent="0.2">
      <c r="A17" s="5"/>
    </row>
    <row r="18" spans="1:2" x14ac:dyDescent="0.2">
      <c r="A18" s="5"/>
      <c r="B18" s="5"/>
    </row>
    <row r="19" spans="1:2" x14ac:dyDescent="0.2">
      <c r="A19" s="5"/>
      <c r="B19" s="5"/>
    </row>
    <row r="20" spans="1:2" x14ac:dyDescent="0.2">
      <c r="A20" s="5"/>
      <c r="B20" s="15"/>
    </row>
    <row r="21" spans="1:2" x14ac:dyDescent="0.2">
      <c r="A21" s="5"/>
      <c r="B21" s="14"/>
    </row>
    <row r="22" spans="1:2" x14ac:dyDescent="0.2">
      <c r="A22" s="9"/>
      <c r="B22" s="14"/>
    </row>
    <row r="23" spans="1:2" x14ac:dyDescent="0.2">
      <c r="A23" s="9"/>
      <c r="B23" s="14"/>
    </row>
    <row r="30" spans="1:2" ht="14.25" customHeight="1" x14ac:dyDescent="0.2"/>
  </sheetData>
  <mergeCells count="2">
    <mergeCell ref="A4:B4"/>
    <mergeCell ref="A5:B5"/>
  </mergeCells>
  <phoneticPr fontId="21" type="noConversion"/>
  <pageMargins left="0.35433070866141736" right="0.19685039370078741" top="0.82677165354330717" bottom="0.74803149606299213" header="0.51181102362204722" footer="0.51181102362204722"/>
  <pageSetup paperSize="9" scale="70" orientation="landscape" r:id="rId1"/>
  <headerFooter alignWithMargins="0">
    <oddHeader xml:space="preserve">&amp;L13/03/2013&amp;RUKACR 2013 Report Final </oddHeader>
    <oddFooter>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2"/>
  <sheetViews>
    <sheetView showGridLines="0" zoomScale="85" zoomScaleNormal="85" workbookViewId="0"/>
  </sheetViews>
  <sheetFormatPr defaultRowHeight="12.75" x14ac:dyDescent="0.2"/>
  <cols>
    <col min="1" max="1" width="2" customWidth="1"/>
    <col min="2" max="2" width="23.7109375" customWidth="1"/>
    <col min="3" max="9" width="9.42578125" bestFit="1" customWidth="1"/>
    <col min="10" max="11" width="9.7109375" bestFit="1" customWidth="1"/>
    <col min="12" max="12" width="10" bestFit="1" customWidth="1"/>
    <col min="13" max="13" width="9.28515625" bestFit="1" customWidth="1"/>
    <col min="14" max="14" width="10" customWidth="1"/>
  </cols>
  <sheetData>
    <row r="1" spans="1:14" ht="20.25" x14ac:dyDescent="0.3">
      <c r="A1" s="10" t="s">
        <v>121</v>
      </c>
      <c r="C1" s="24" t="s">
        <v>56</v>
      </c>
    </row>
    <row r="2" spans="1:14" ht="20.25" x14ac:dyDescent="0.3">
      <c r="A2" s="2" t="s">
        <v>37</v>
      </c>
    </row>
    <row r="3" spans="1:14" ht="20.25" x14ac:dyDescent="0.3">
      <c r="A3" s="2" t="s">
        <v>38</v>
      </c>
    </row>
    <row r="4" spans="1:14" ht="20.25" x14ac:dyDescent="0.3">
      <c r="A4" s="24" t="s">
        <v>39</v>
      </c>
    </row>
    <row r="5" spans="1:14" ht="13.5" thickBot="1" x14ac:dyDescent="0.25">
      <c r="C5" s="20"/>
    </row>
    <row r="6" spans="1:14" ht="26.25" customHeight="1" x14ac:dyDescent="0.25">
      <c r="A6" s="565" t="s">
        <v>9</v>
      </c>
      <c r="B6" s="566"/>
      <c r="C6" s="131">
        <v>2001</v>
      </c>
      <c r="D6" s="131">
        <v>2002</v>
      </c>
      <c r="E6" s="131">
        <v>2003</v>
      </c>
      <c r="F6" s="131">
        <v>2004</v>
      </c>
      <c r="G6" s="131">
        <v>2005</v>
      </c>
      <c r="H6" s="131">
        <v>2006</v>
      </c>
      <c r="I6" s="131">
        <v>2007</v>
      </c>
      <c r="J6" s="131">
        <v>2008</v>
      </c>
      <c r="K6" s="131">
        <v>2009</v>
      </c>
      <c r="L6" s="133">
        <v>2010</v>
      </c>
      <c r="M6" s="414">
        <v>2011</v>
      </c>
      <c r="N6" s="114">
        <v>2012</v>
      </c>
    </row>
    <row r="7" spans="1:14" ht="15.75" thickBot="1" x14ac:dyDescent="0.25">
      <c r="A7" s="567"/>
      <c r="B7" s="568"/>
      <c r="C7" s="56" t="s">
        <v>67</v>
      </c>
      <c r="D7" s="56" t="s">
        <v>68</v>
      </c>
      <c r="E7" s="56" t="s">
        <v>69</v>
      </c>
      <c r="F7" s="56" t="s">
        <v>70</v>
      </c>
      <c r="G7" s="56" t="s">
        <v>46</v>
      </c>
      <c r="H7" s="56" t="s">
        <v>73</v>
      </c>
      <c r="I7" s="56" t="s">
        <v>125</v>
      </c>
      <c r="J7" s="56" t="s">
        <v>137</v>
      </c>
      <c r="K7" s="56" t="s">
        <v>138</v>
      </c>
      <c r="L7" s="135" t="s">
        <v>139</v>
      </c>
      <c r="M7" s="415" t="s">
        <v>145</v>
      </c>
      <c r="N7" s="136" t="s">
        <v>249</v>
      </c>
    </row>
    <row r="8" spans="1:14" ht="15" customHeight="1" thickBot="1" x14ac:dyDescent="0.25">
      <c r="A8" s="423" t="s">
        <v>244</v>
      </c>
      <c r="B8" s="424"/>
      <c r="C8" s="425">
        <v>85.748584425977967</v>
      </c>
      <c r="D8" s="425">
        <v>95.72076990381332</v>
      </c>
      <c r="E8" s="425">
        <v>99.750930070877075</v>
      </c>
      <c r="F8" s="425">
        <v>101.34196281433105</v>
      </c>
      <c r="G8" s="425">
        <v>101.34196281433105</v>
      </c>
      <c r="H8" s="425">
        <v>101.13543745106691</v>
      </c>
      <c r="I8" s="425">
        <v>99.414741992950439</v>
      </c>
      <c r="J8" s="425">
        <v>102.37783945071868</v>
      </c>
      <c r="K8" s="425">
        <v>103.48354788837237</v>
      </c>
      <c r="L8" s="426">
        <v>102.6</v>
      </c>
      <c r="M8" s="451">
        <v>90.5</v>
      </c>
      <c r="N8" s="466">
        <f>England_T1</f>
        <v>101.06201570724332</v>
      </c>
    </row>
    <row r="9" spans="1:14" ht="12.75" customHeight="1" x14ac:dyDescent="0.2">
      <c r="A9" s="23"/>
      <c r="B9" s="5"/>
      <c r="D9" s="16"/>
    </row>
    <row r="10" spans="1:14" ht="12.75" customHeight="1" x14ac:dyDescent="0.2">
      <c r="A10" s="30" t="s">
        <v>7</v>
      </c>
      <c r="B10" s="9" t="s">
        <v>30</v>
      </c>
      <c r="D10" s="16"/>
    </row>
    <row r="11" spans="1:14" ht="12.75" customHeight="1" x14ac:dyDescent="0.2">
      <c r="A11" t="s">
        <v>31</v>
      </c>
      <c r="B11" s="5" t="s">
        <v>29</v>
      </c>
      <c r="D11" s="16"/>
    </row>
    <row r="12" spans="1:14" ht="12.75" customHeight="1" x14ac:dyDescent="0.2">
      <c r="A12" s="5" t="s">
        <v>11</v>
      </c>
      <c r="B12" s="5"/>
      <c r="D12" s="16"/>
    </row>
    <row r="13" spans="1:14" ht="12.75" customHeight="1" x14ac:dyDescent="0.2">
      <c r="A13" s="19"/>
      <c r="B13" s="5"/>
    </row>
    <row r="14" spans="1:14" ht="12.75" customHeight="1" x14ac:dyDescent="0.2">
      <c r="A14" s="7"/>
      <c r="B14" s="5"/>
    </row>
    <row r="15" spans="1:14" ht="12.75" customHeight="1" x14ac:dyDescent="0.2">
      <c r="A15" s="19"/>
      <c r="B15" s="5"/>
    </row>
    <row r="16" spans="1:14" x14ac:dyDescent="0.2">
      <c r="A16" s="9"/>
      <c r="B16" s="27"/>
      <c r="C16" s="1"/>
    </row>
    <row r="17" spans="1:3" ht="14.25" customHeight="1" x14ac:dyDescent="0.2">
      <c r="A17" s="9"/>
      <c r="B17" s="27"/>
      <c r="C17" s="1"/>
    </row>
    <row r="18" spans="1:3" x14ac:dyDescent="0.2">
      <c r="A18" s="9"/>
      <c r="B18" s="28"/>
      <c r="C18" s="1"/>
    </row>
    <row r="19" spans="1:3" x14ac:dyDescent="0.2">
      <c r="A19" s="9"/>
      <c r="B19" s="14"/>
      <c r="C19" s="1"/>
    </row>
    <row r="20" spans="1:3" x14ac:dyDescent="0.2">
      <c r="A20" s="5"/>
      <c r="B20" s="14"/>
    </row>
    <row r="21" spans="1:3" x14ac:dyDescent="0.2">
      <c r="A21" s="9"/>
      <c r="B21" s="14"/>
    </row>
    <row r="22" spans="1:3" x14ac:dyDescent="0.2">
      <c r="A22" s="9"/>
      <c r="B22" s="14"/>
    </row>
  </sheetData>
  <mergeCells count="2">
    <mergeCell ref="A6:B6"/>
    <mergeCell ref="A7:B7"/>
  </mergeCells>
  <phoneticPr fontId="21" type="noConversion"/>
  <pageMargins left="0.35433070866141736" right="0.19685039370078741" top="0.82677165354330717" bottom="0.74803149606299213" header="0.51181102362204722" footer="0.51181102362204722"/>
  <pageSetup paperSize="9" scale="70" orientation="landscape" r:id="rId1"/>
  <headerFooter alignWithMargins="0">
    <oddHeader xml:space="preserve">&amp;L13/03/2013&amp;RUKACR 2013 Report Final </oddHeader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28"/>
  <sheetViews>
    <sheetView showGridLines="0" zoomScale="85" zoomScaleNormal="85" workbookViewId="0"/>
  </sheetViews>
  <sheetFormatPr defaultRowHeight="12.75" x14ac:dyDescent="0.2"/>
  <cols>
    <col min="1" max="1" width="2.5703125" customWidth="1"/>
    <col min="2" max="2" width="24.140625" customWidth="1"/>
    <col min="16" max="16" width="9.42578125" customWidth="1"/>
    <col min="18" max="18" width="10.140625" customWidth="1"/>
  </cols>
  <sheetData>
    <row r="1" spans="1:17" ht="20.25" x14ac:dyDescent="0.3">
      <c r="A1" s="10" t="s">
        <v>122</v>
      </c>
      <c r="C1" s="24" t="s">
        <v>32</v>
      </c>
    </row>
    <row r="2" spans="1:17" ht="20.25" x14ac:dyDescent="0.3">
      <c r="A2" s="10"/>
      <c r="E2" s="20"/>
      <c r="K2" s="286"/>
    </row>
    <row r="3" spans="1:17" ht="21" thickBot="1" x14ac:dyDescent="0.35">
      <c r="A3" s="10" t="s">
        <v>57</v>
      </c>
      <c r="B3" s="10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7" ht="18" customHeight="1" thickBot="1" x14ac:dyDescent="0.3">
      <c r="A4" s="109" t="s">
        <v>9</v>
      </c>
      <c r="B4" s="120"/>
      <c r="C4" s="571" t="s">
        <v>44</v>
      </c>
      <c r="D4" s="572"/>
      <c r="E4" s="572"/>
      <c r="F4" s="572"/>
      <c r="G4" s="572"/>
      <c r="H4" s="572"/>
      <c r="I4" s="572"/>
      <c r="J4" s="572"/>
      <c r="K4" s="572"/>
      <c r="L4" s="572"/>
      <c r="M4" s="572"/>
      <c r="N4" s="572"/>
      <c r="O4" s="572"/>
      <c r="P4" s="572"/>
      <c r="Q4" s="573"/>
    </row>
    <row r="5" spans="1:17" ht="15" customHeight="1" thickBot="1" x14ac:dyDescent="0.3">
      <c r="A5" s="111"/>
      <c r="B5" s="117"/>
      <c r="C5" s="437">
        <v>2000</v>
      </c>
      <c r="D5" s="438">
        <v>2001</v>
      </c>
      <c r="E5" s="438">
        <v>2002</v>
      </c>
      <c r="F5" s="438">
        <v>2003</v>
      </c>
      <c r="G5" s="438">
        <v>2004</v>
      </c>
      <c r="H5" s="438">
        <v>2005</v>
      </c>
      <c r="I5" s="438">
        <v>2006</v>
      </c>
      <c r="J5" s="438">
        <v>2007</v>
      </c>
      <c r="K5" s="438">
        <v>2008</v>
      </c>
      <c r="L5" s="438">
        <v>2009</v>
      </c>
      <c r="M5" s="438">
        <v>2010</v>
      </c>
      <c r="N5" s="438">
        <v>2011</v>
      </c>
      <c r="O5" s="438">
        <v>2012</v>
      </c>
      <c r="P5" s="438">
        <v>2013</v>
      </c>
      <c r="Q5" s="440">
        <v>2014</v>
      </c>
    </row>
    <row r="6" spans="1:17" ht="15" customHeight="1" x14ac:dyDescent="0.2">
      <c r="A6" s="417" t="s">
        <v>244</v>
      </c>
      <c r="B6" s="435"/>
      <c r="C6" s="436"/>
      <c r="D6" s="419"/>
      <c r="E6" s="419">
        <v>4.5</v>
      </c>
      <c r="F6" s="419">
        <v>5.0999999999999996</v>
      </c>
      <c r="G6" s="419">
        <v>4.7555555555555555</v>
      </c>
      <c r="H6" s="419">
        <v>4.1935484946024175</v>
      </c>
      <c r="I6" s="419">
        <v>3.6213060904549326</v>
      </c>
      <c r="J6" s="419">
        <v>4.1073739867408507</v>
      </c>
      <c r="K6" s="419">
        <v>3.6375000000000002</v>
      </c>
      <c r="L6" s="419">
        <v>2.7533532050651939</v>
      </c>
      <c r="M6" s="419">
        <v>1.8462775995806866</v>
      </c>
      <c r="N6" s="419">
        <v>1.49416879998946</v>
      </c>
      <c r="O6" s="420">
        <v>1.4037837473095396</v>
      </c>
      <c r="P6" s="421">
        <v>1.7835525395410401</v>
      </c>
      <c r="Q6" s="422">
        <f>Tables1_2_3!D51</f>
        <v>2.5099999999999998</v>
      </c>
    </row>
    <row r="7" spans="1:17" ht="15" customHeight="1" x14ac:dyDescent="0.2">
      <c r="A7" s="110" t="s">
        <v>10</v>
      </c>
      <c r="B7" s="118"/>
      <c r="C7" s="427">
        <v>0.93</v>
      </c>
      <c r="D7" s="188">
        <v>0.52199850857568975</v>
      </c>
      <c r="E7" s="188">
        <v>0.52447552447552448</v>
      </c>
      <c r="F7" s="188">
        <v>0.52</v>
      </c>
      <c r="G7" s="188">
        <v>0.5</v>
      </c>
      <c r="H7" s="188">
        <v>0.85779491618792791</v>
      </c>
      <c r="I7" s="188">
        <v>0.67002995428030898</v>
      </c>
      <c r="J7" s="188">
        <v>0.65700045310376076</v>
      </c>
      <c r="K7" s="188">
        <v>0.5</v>
      </c>
      <c r="L7" s="188">
        <v>0.54878965569087357</v>
      </c>
      <c r="M7" s="188">
        <v>0.58071155542487496</v>
      </c>
      <c r="N7" s="188">
        <v>0.36861132770964766</v>
      </c>
      <c r="O7" s="189">
        <v>0.3981602251664722</v>
      </c>
      <c r="P7" s="432">
        <v>0.28316872712203878</v>
      </c>
      <c r="Q7" s="198">
        <f>Tables1_2_3!E51</f>
        <v>0.3</v>
      </c>
    </row>
    <row r="8" spans="1:17" ht="15" customHeight="1" x14ac:dyDescent="0.2">
      <c r="A8" s="110" t="s">
        <v>13</v>
      </c>
      <c r="B8" s="118"/>
      <c r="C8" s="427">
        <v>4.5999999999999996</v>
      </c>
      <c r="D8" s="188">
        <v>3.15</v>
      </c>
      <c r="E8" s="188">
        <v>3.91</v>
      </c>
      <c r="F8" s="188">
        <v>6.8657478305257786</v>
      </c>
      <c r="G8" s="188">
        <v>6.8</v>
      </c>
      <c r="H8" s="188">
        <v>5.220835333653385</v>
      </c>
      <c r="I8" s="188">
        <v>3.143507972665148</v>
      </c>
      <c r="J8" s="188">
        <v>3.2</v>
      </c>
      <c r="K8" s="201">
        <v>2.6</v>
      </c>
      <c r="L8" s="201">
        <v>2.1</v>
      </c>
      <c r="M8" s="201">
        <v>2.2422010398613521</v>
      </c>
      <c r="N8" s="201">
        <v>2.4254948879704155</v>
      </c>
      <c r="O8" s="202">
        <v>2</v>
      </c>
      <c r="P8" s="432">
        <v>2.1</v>
      </c>
      <c r="Q8" s="198">
        <f>Tables1_2_3!F51</f>
        <v>1.2</v>
      </c>
    </row>
    <row r="9" spans="1:17" ht="15" customHeight="1" x14ac:dyDescent="0.2">
      <c r="A9" s="569" t="s">
        <v>54</v>
      </c>
      <c r="B9" s="570"/>
      <c r="C9" s="428"/>
      <c r="D9" s="191"/>
      <c r="E9" s="191">
        <v>1.5</v>
      </c>
      <c r="F9" s="191">
        <v>1.4421501147164864</v>
      </c>
      <c r="G9" s="191">
        <v>1.56</v>
      </c>
      <c r="H9" s="191">
        <v>1.4</v>
      </c>
      <c r="I9" s="191">
        <v>1.4</v>
      </c>
      <c r="J9" s="191">
        <v>1.2</v>
      </c>
      <c r="K9" s="191">
        <v>0.9</v>
      </c>
      <c r="L9" s="191">
        <v>0.66</v>
      </c>
      <c r="M9" s="191">
        <v>0.38</v>
      </c>
      <c r="N9" s="191">
        <v>0.21</v>
      </c>
      <c r="O9" s="192">
        <v>0.54</v>
      </c>
      <c r="P9" s="433">
        <v>0.55000000000000004</v>
      </c>
      <c r="Q9" s="204">
        <f>Tables1_2_3!G51</f>
        <v>0.3</v>
      </c>
    </row>
    <row r="10" spans="1:17" ht="15" customHeight="1" thickBot="1" x14ac:dyDescent="0.25">
      <c r="A10" s="569" t="s">
        <v>248</v>
      </c>
      <c r="B10" s="570"/>
      <c r="C10" s="428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2"/>
      <c r="P10" s="433"/>
      <c r="Q10" s="204">
        <f>Tables1_2_3!H51</f>
        <v>1.2</v>
      </c>
    </row>
    <row r="11" spans="1:17" ht="15" customHeight="1" thickBot="1" x14ac:dyDescent="0.3">
      <c r="A11" s="113" t="s">
        <v>258</v>
      </c>
      <c r="B11" s="119"/>
      <c r="C11" s="429">
        <v>4.4503381476386981</v>
      </c>
      <c r="D11" s="182">
        <v>4.7597058363473161</v>
      </c>
      <c r="E11" s="182">
        <v>4.0001643003580405</v>
      </c>
      <c r="F11" s="182">
        <v>4.5382051102310488</v>
      </c>
      <c r="G11" s="182">
        <v>4.3049999999999997</v>
      </c>
      <c r="H11" s="182">
        <v>3.7683805584385888</v>
      </c>
      <c r="I11" s="182">
        <v>3.1504410617533209</v>
      </c>
      <c r="J11" s="182">
        <v>3.4469083951845976</v>
      </c>
      <c r="K11" s="182">
        <v>3.0090909090909093</v>
      </c>
      <c r="L11" s="182">
        <v>2.3032377542011297</v>
      </c>
      <c r="M11" s="182">
        <v>1.633921217448338</v>
      </c>
      <c r="N11" s="182">
        <v>1.3597687832359766</v>
      </c>
      <c r="O11" s="182">
        <v>1.2880391094220718</v>
      </c>
      <c r="P11" s="416">
        <v>1.563780822131851</v>
      </c>
      <c r="Q11" s="184">
        <f>Tables1_2_3!C51</f>
        <v>1.1019999999999999</v>
      </c>
    </row>
    <row r="12" spans="1:17" x14ac:dyDescent="0.2">
      <c r="A12" s="1"/>
      <c r="B12" s="1"/>
      <c r="C12" s="1"/>
      <c r="D12" s="1"/>
      <c r="E12" s="1"/>
      <c r="F12" s="1"/>
      <c r="G12" s="22"/>
      <c r="H12" s="22"/>
      <c r="I12" s="22"/>
      <c r="J12" s="22"/>
      <c r="K12" s="1"/>
      <c r="L12" s="1"/>
      <c r="M12" s="1"/>
      <c r="N12" s="1"/>
    </row>
    <row r="13" spans="1:17" ht="21" thickBot="1" x14ac:dyDescent="0.35">
      <c r="A13" s="10" t="s">
        <v>58</v>
      </c>
      <c r="B13" s="10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7" ht="18" customHeight="1" thickBot="1" x14ac:dyDescent="0.3">
      <c r="A14" s="109" t="s">
        <v>9</v>
      </c>
      <c r="B14" s="116"/>
      <c r="C14" s="574" t="s">
        <v>44</v>
      </c>
      <c r="D14" s="575"/>
      <c r="E14" s="575"/>
      <c r="F14" s="575"/>
      <c r="G14" s="575"/>
      <c r="H14" s="575"/>
      <c r="I14" s="575"/>
      <c r="J14" s="575"/>
      <c r="K14" s="575"/>
      <c r="L14" s="575"/>
      <c r="M14" s="575"/>
      <c r="N14" s="575"/>
      <c r="O14" s="575"/>
      <c r="P14" s="575"/>
      <c r="Q14" s="576"/>
    </row>
    <row r="15" spans="1:17" ht="15" customHeight="1" thickBot="1" x14ac:dyDescent="0.3">
      <c r="A15" s="111"/>
      <c r="B15" s="117"/>
      <c r="C15" s="112">
        <v>2000</v>
      </c>
      <c r="D15" s="112">
        <v>2001</v>
      </c>
      <c r="E15" s="112">
        <v>2002</v>
      </c>
      <c r="F15" s="112">
        <v>2003</v>
      </c>
      <c r="G15" s="112">
        <v>2004</v>
      </c>
      <c r="H15" s="112">
        <v>2005</v>
      </c>
      <c r="I15" s="112">
        <v>2006</v>
      </c>
      <c r="J15" s="112">
        <v>2007</v>
      </c>
      <c r="K15" s="112">
        <v>2008</v>
      </c>
      <c r="L15" s="112">
        <v>2009</v>
      </c>
      <c r="M15" s="112">
        <v>2010</v>
      </c>
      <c r="N15" s="112">
        <v>2011</v>
      </c>
      <c r="O15" s="112">
        <v>2012</v>
      </c>
      <c r="P15" s="439">
        <v>2013</v>
      </c>
      <c r="Q15" s="115">
        <v>2014</v>
      </c>
    </row>
    <row r="16" spans="1:17" ht="15" customHeight="1" x14ac:dyDescent="0.2">
      <c r="A16" s="417" t="s">
        <v>244</v>
      </c>
      <c r="B16" s="435"/>
      <c r="C16" s="442"/>
      <c r="D16" s="419"/>
      <c r="E16" s="419">
        <v>4.9000000000000004</v>
      </c>
      <c r="F16" s="419">
        <v>5.2</v>
      </c>
      <c r="G16" s="419">
        <v>4.8777777777777782</v>
      </c>
      <c r="H16" s="419">
        <v>4.3391779743135679</v>
      </c>
      <c r="I16" s="419">
        <v>3.8026179227950863</v>
      </c>
      <c r="J16" s="419">
        <v>3.8915152957951755</v>
      </c>
      <c r="K16" s="419">
        <v>3.6124999999999998</v>
      </c>
      <c r="L16" s="419">
        <v>2.7827973395958994</v>
      </c>
      <c r="M16" s="419">
        <v>2.0156952965246058</v>
      </c>
      <c r="N16" s="419">
        <v>1.677458234705687</v>
      </c>
      <c r="O16" s="420">
        <v>1.756934721148538</v>
      </c>
      <c r="P16" s="421">
        <v>2.0016428344340929</v>
      </c>
      <c r="Q16" s="422">
        <f>Tables1_2_3!D52</f>
        <v>2.79</v>
      </c>
    </row>
    <row r="17" spans="1:17" ht="15" customHeight="1" x14ac:dyDescent="0.2">
      <c r="A17" s="443" t="s">
        <v>10</v>
      </c>
      <c r="B17" s="441"/>
      <c r="C17" s="195">
        <v>0.97</v>
      </c>
      <c r="D17" s="185">
        <v>0.31611410948342328</v>
      </c>
      <c r="E17" s="185">
        <v>0.32916884865714074</v>
      </c>
      <c r="F17" s="185">
        <v>0.7</v>
      </c>
      <c r="G17" s="185">
        <v>0.4</v>
      </c>
      <c r="H17" s="185">
        <v>0.7981326707326255</v>
      </c>
      <c r="I17" s="185">
        <v>0.72339473487955852</v>
      </c>
      <c r="J17" s="185">
        <v>0.7492507492507493</v>
      </c>
      <c r="K17" s="185">
        <v>0.8</v>
      </c>
      <c r="L17" s="185">
        <v>0.76625608708106563</v>
      </c>
      <c r="M17" s="185">
        <v>0.64647839401156859</v>
      </c>
      <c r="N17" s="185">
        <v>0.45665122435473193</v>
      </c>
      <c r="O17" s="186">
        <v>0.67122757196334071</v>
      </c>
      <c r="P17" s="431">
        <v>0.2901915264074289</v>
      </c>
      <c r="Q17" s="198">
        <f>Tables1_2_3!E52</f>
        <v>0.3</v>
      </c>
    </row>
    <row r="18" spans="1:17" ht="15" customHeight="1" x14ac:dyDescent="0.2">
      <c r="A18" s="110" t="s">
        <v>13</v>
      </c>
      <c r="B18" s="118"/>
      <c r="C18" s="197">
        <v>5.3</v>
      </c>
      <c r="D18" s="188">
        <v>3.65</v>
      </c>
      <c r="E18" s="188">
        <v>4.3499999999999996</v>
      </c>
      <c r="F18" s="188">
        <v>7.5823577457119526</v>
      </c>
      <c r="G18" s="188">
        <v>6.3</v>
      </c>
      <c r="H18" s="188">
        <v>6.0063897763578273</v>
      </c>
      <c r="I18" s="188">
        <v>4.1119643299479813</v>
      </c>
      <c r="J18" s="188">
        <v>4.0999999999999996</v>
      </c>
      <c r="K18" s="201">
        <v>2.9</v>
      </c>
      <c r="L18" s="201">
        <v>2.5</v>
      </c>
      <c r="M18" s="201">
        <v>2.666666666666667</v>
      </c>
      <c r="N18" s="201">
        <v>2.9683529683529684</v>
      </c>
      <c r="O18" s="202">
        <v>2.5</v>
      </c>
      <c r="P18" s="432">
        <v>2.9</v>
      </c>
      <c r="Q18" s="198">
        <f>Tables1_2_3!F52</f>
        <v>1.6</v>
      </c>
    </row>
    <row r="19" spans="1:17" ht="15" customHeight="1" x14ac:dyDescent="0.2">
      <c r="A19" s="569" t="s">
        <v>54</v>
      </c>
      <c r="B19" s="570"/>
      <c r="C19" s="203"/>
      <c r="D19" s="191"/>
      <c r="E19" s="191">
        <v>2.5</v>
      </c>
      <c r="F19" s="191">
        <v>1.6200294550810017</v>
      </c>
      <c r="G19" s="191">
        <v>1.29</v>
      </c>
      <c r="H19" s="191">
        <v>1.7</v>
      </c>
      <c r="I19" s="191">
        <v>2</v>
      </c>
      <c r="J19" s="191">
        <v>1.8</v>
      </c>
      <c r="K19" s="191">
        <v>1.3</v>
      </c>
      <c r="L19" s="191">
        <v>0.48</v>
      </c>
      <c r="M19" s="191">
        <v>0.37</v>
      </c>
      <c r="N19" s="191">
        <v>0.15</v>
      </c>
      <c r="O19" s="192">
        <v>0.62</v>
      </c>
      <c r="P19" s="433">
        <v>0.67</v>
      </c>
      <c r="Q19" s="204">
        <f>Tables1_2_3!G52</f>
        <v>0.3</v>
      </c>
    </row>
    <row r="20" spans="1:17" ht="15" customHeight="1" thickBot="1" x14ac:dyDescent="0.25">
      <c r="A20" s="569" t="s">
        <v>248</v>
      </c>
      <c r="B20" s="570"/>
      <c r="C20" s="428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2"/>
      <c r="P20" s="433"/>
      <c r="Q20" s="204">
        <f>Tables1_2_3!H52</f>
        <v>1.4</v>
      </c>
    </row>
    <row r="21" spans="1:17" ht="15" customHeight="1" thickBot="1" x14ac:dyDescent="0.3">
      <c r="A21" s="113" t="s">
        <v>258</v>
      </c>
      <c r="B21" s="119"/>
      <c r="C21" s="205">
        <v>4.7089704381656992</v>
      </c>
      <c r="D21" s="182">
        <v>4.7305112730019507</v>
      </c>
      <c r="E21" s="182">
        <v>4.2912957495535453</v>
      </c>
      <c r="F21" s="182">
        <v>4.6984799786619558</v>
      </c>
      <c r="G21" s="182">
        <v>4.3241666666666667</v>
      </c>
      <c r="H21" s="182">
        <v>3.9630936846593805</v>
      </c>
      <c r="I21" s="182">
        <v>3.4215766974986095</v>
      </c>
      <c r="J21" s="182">
        <v>3.4346702832374678</v>
      </c>
      <c r="K21" s="182">
        <v>3.0818181818181816</v>
      </c>
      <c r="L21" s="182">
        <v>2.3644213458043875</v>
      </c>
      <c r="M21" s="182">
        <v>1.8007915848068259</v>
      </c>
      <c r="N21" s="182">
        <v>1.544970006395745</v>
      </c>
      <c r="O21" s="183">
        <v>1.622427758286513</v>
      </c>
      <c r="P21" s="416">
        <v>1.8066667456254704</v>
      </c>
      <c r="Q21" s="184">
        <f>Tables1_2_3!C52</f>
        <v>1.2779999999999998</v>
      </c>
    </row>
    <row r="23" spans="1:17" x14ac:dyDescent="0.2">
      <c r="A23" s="5">
        <v>1</v>
      </c>
      <c r="B23" s="5" t="s">
        <v>42</v>
      </c>
    </row>
    <row r="24" spans="1:17" x14ac:dyDescent="0.2">
      <c r="A24" s="5">
        <v>2</v>
      </c>
      <c r="B24" s="5" t="s">
        <v>76</v>
      </c>
    </row>
    <row r="25" spans="1:17" x14ac:dyDescent="0.2">
      <c r="A25" s="5">
        <v>3</v>
      </c>
      <c r="B25" s="5" t="s">
        <v>50</v>
      </c>
    </row>
    <row r="26" spans="1:17" x14ac:dyDescent="0.2">
      <c r="A26" s="5">
        <v>4</v>
      </c>
      <c r="B26" s="5" t="s">
        <v>140</v>
      </c>
    </row>
    <row r="27" spans="1:17" x14ac:dyDescent="0.2">
      <c r="A27" s="5">
        <v>7</v>
      </c>
      <c r="B27" s="5" t="s">
        <v>6</v>
      </c>
    </row>
    <row r="28" spans="1:17" x14ac:dyDescent="0.2">
      <c r="A28" s="5">
        <v>8</v>
      </c>
      <c r="B28" s="5" t="s">
        <v>259</v>
      </c>
    </row>
  </sheetData>
  <mergeCells count="6">
    <mergeCell ref="A20:B20"/>
    <mergeCell ref="A9:B9"/>
    <mergeCell ref="A19:B19"/>
    <mergeCell ref="C4:Q4"/>
    <mergeCell ref="C14:Q14"/>
    <mergeCell ref="A10:B10"/>
  </mergeCells>
  <phoneticPr fontId="21" type="noConversion"/>
  <pageMargins left="0.35433070866141736" right="0.19685039370078741" top="0.82677165354330717" bottom="0.74803149606299213" header="0.51181102362204722" footer="0.51181102362204722"/>
  <pageSetup paperSize="9" scale="70" orientation="landscape" r:id="rId1"/>
  <headerFooter alignWithMargins="0">
    <oddHeader xml:space="preserve">&amp;L13/03/2013&amp;RUKACR 2013 Report Final </oddHeader>
    <oddFooter>&amp;C&amp;P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29"/>
  <sheetViews>
    <sheetView showGridLines="0" zoomScale="85" zoomScaleNormal="85" workbookViewId="0"/>
  </sheetViews>
  <sheetFormatPr defaultRowHeight="12.75" x14ac:dyDescent="0.2"/>
  <cols>
    <col min="1" max="1" width="2.140625" customWidth="1"/>
    <col min="2" max="2" width="23.140625" customWidth="1"/>
  </cols>
  <sheetData>
    <row r="1" spans="1:17" ht="20.25" x14ac:dyDescent="0.3">
      <c r="A1" s="10" t="s">
        <v>53</v>
      </c>
      <c r="C1" s="24" t="s">
        <v>59</v>
      </c>
    </row>
    <row r="2" spans="1:17" ht="20.25" x14ac:dyDescent="0.3">
      <c r="A2" s="10"/>
      <c r="E2" s="20"/>
      <c r="K2" s="286"/>
    </row>
    <row r="3" spans="1:17" ht="21" thickBot="1" x14ac:dyDescent="0.35">
      <c r="A3" s="10" t="s">
        <v>60</v>
      </c>
      <c r="B3" s="10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7" ht="26.25" customHeight="1" thickBot="1" x14ac:dyDescent="0.3">
      <c r="A4" s="109" t="s">
        <v>9</v>
      </c>
      <c r="B4" s="120"/>
      <c r="C4" s="574" t="s">
        <v>44</v>
      </c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6"/>
    </row>
    <row r="5" spans="1:17" ht="15.75" thickBot="1" x14ac:dyDescent="0.3">
      <c r="A5" s="111"/>
      <c r="B5" s="117"/>
      <c r="C5" s="112">
        <v>2000</v>
      </c>
      <c r="D5" s="112">
        <v>2001</v>
      </c>
      <c r="E5" s="112">
        <v>2002</v>
      </c>
      <c r="F5" s="112">
        <v>2003</v>
      </c>
      <c r="G5" s="112">
        <v>2004</v>
      </c>
      <c r="H5" s="112">
        <v>2005</v>
      </c>
      <c r="I5" s="112">
        <v>2006</v>
      </c>
      <c r="J5" s="112">
        <v>2007</v>
      </c>
      <c r="K5" s="112">
        <v>2008</v>
      </c>
      <c r="L5" s="112">
        <v>2009</v>
      </c>
      <c r="M5" s="112">
        <v>2010</v>
      </c>
      <c r="N5" s="112">
        <v>2011</v>
      </c>
      <c r="O5" s="112">
        <v>2012</v>
      </c>
      <c r="P5" s="444">
        <v>2013</v>
      </c>
      <c r="Q5" s="115">
        <v>2014</v>
      </c>
    </row>
    <row r="6" spans="1:17" ht="15" customHeight="1" x14ac:dyDescent="0.2">
      <c r="A6" s="417" t="s">
        <v>244</v>
      </c>
      <c r="B6" s="435"/>
      <c r="C6" s="442"/>
      <c r="D6" s="419"/>
      <c r="E6" s="419">
        <v>79.400000000000006</v>
      </c>
      <c r="F6" s="419">
        <v>81.099999999999994</v>
      </c>
      <c r="G6" s="419">
        <v>80.956387672468239</v>
      </c>
      <c r="H6" s="419">
        <v>81.744108181483512</v>
      </c>
      <c r="I6" s="419">
        <v>82.696524529128482</v>
      </c>
      <c r="J6" s="419">
        <v>83.080304695415961</v>
      </c>
      <c r="K6" s="419">
        <v>84.325000000000003</v>
      </c>
      <c r="L6" s="419">
        <v>84.925931610160191</v>
      </c>
      <c r="M6" s="419">
        <v>83.404606926032358</v>
      </c>
      <c r="N6" s="419">
        <v>82.832069337982759</v>
      </c>
      <c r="O6" s="420">
        <v>83.389402720338268</v>
      </c>
      <c r="P6" s="421">
        <v>83.37645506489271</v>
      </c>
      <c r="Q6" s="422">
        <f>Tables1_2_3!D100</f>
        <v>83.9</v>
      </c>
    </row>
    <row r="7" spans="1:17" ht="15" customHeight="1" x14ac:dyDescent="0.2">
      <c r="A7" s="110" t="s">
        <v>10</v>
      </c>
      <c r="B7" s="118"/>
      <c r="C7" s="197">
        <v>84.6</v>
      </c>
      <c r="D7" s="188">
        <v>84.257187836606178</v>
      </c>
      <c r="E7" s="188">
        <v>84.218054672600132</v>
      </c>
      <c r="F7" s="188">
        <v>83.9</v>
      </c>
      <c r="G7" s="188">
        <v>85.41857178485327</v>
      </c>
      <c r="H7" s="188">
        <v>84.624496564795066</v>
      </c>
      <c r="I7" s="188">
        <v>84.274002837773921</v>
      </c>
      <c r="J7" s="188">
        <v>84.896541307959524</v>
      </c>
      <c r="K7" s="188">
        <v>86</v>
      </c>
      <c r="L7" s="188">
        <v>84.739136971883937</v>
      </c>
      <c r="M7" s="188">
        <v>84.945604234048815</v>
      </c>
      <c r="N7" s="188">
        <v>84.284397816686749</v>
      </c>
      <c r="O7" s="189">
        <v>84.492345712912751</v>
      </c>
      <c r="P7" s="432">
        <v>84.038952966365073</v>
      </c>
      <c r="Q7" s="198">
        <f>Tables1_2_3!E100</f>
        <v>83.9</v>
      </c>
    </row>
    <row r="8" spans="1:17" ht="15" customHeight="1" x14ac:dyDescent="0.2">
      <c r="A8" s="110" t="s">
        <v>13</v>
      </c>
      <c r="B8" s="118"/>
      <c r="C8" s="197">
        <v>43</v>
      </c>
      <c r="D8" s="188">
        <v>44.11</v>
      </c>
      <c r="E8" s="188">
        <v>68.16</v>
      </c>
      <c r="F8" s="188">
        <v>67.891781521184285</v>
      </c>
      <c r="G8" s="188">
        <v>66.18205631958088</v>
      </c>
      <c r="H8" s="188">
        <v>72.023523763802217</v>
      </c>
      <c r="I8" s="188">
        <v>70.911161731207287</v>
      </c>
      <c r="J8" s="188">
        <v>77.2</v>
      </c>
      <c r="K8" s="201">
        <v>77</v>
      </c>
      <c r="L8" s="201">
        <v>80.099999999999994</v>
      </c>
      <c r="M8" s="201">
        <v>83.578856152512998</v>
      </c>
      <c r="N8" s="201">
        <v>82.303676310637371</v>
      </c>
      <c r="O8" s="202">
        <v>83.7</v>
      </c>
      <c r="P8" s="432">
        <v>77</v>
      </c>
      <c r="Q8" s="198">
        <f>Tables1_2_3!F100</f>
        <v>74.900000000000006</v>
      </c>
    </row>
    <row r="9" spans="1:17" ht="15" customHeight="1" x14ac:dyDescent="0.2">
      <c r="A9" s="569" t="s">
        <v>12</v>
      </c>
      <c r="B9" s="570"/>
      <c r="C9" s="203"/>
      <c r="D9" s="191"/>
      <c r="E9" s="191">
        <v>76.099999999999994</v>
      </c>
      <c r="F9" s="191">
        <v>75.352343493936417</v>
      </c>
      <c r="G9" s="191">
        <v>78.900000000000006</v>
      </c>
      <c r="H9" s="191">
        <v>82</v>
      </c>
      <c r="I9" s="191">
        <v>77.599999999999994</v>
      </c>
      <c r="J9" s="191">
        <v>83.5</v>
      </c>
      <c r="K9" s="191">
        <v>81.099999999999994</v>
      </c>
      <c r="L9" s="191">
        <v>84.4</v>
      </c>
      <c r="M9" s="191">
        <v>83.6</v>
      </c>
      <c r="N9" s="191">
        <v>86.9</v>
      </c>
      <c r="O9" s="192">
        <v>83.3</v>
      </c>
      <c r="P9" s="433">
        <v>85.2</v>
      </c>
      <c r="Q9" s="204">
        <f>Tables1_2_3!G100</f>
        <v>86.3</v>
      </c>
    </row>
    <row r="10" spans="1:17" ht="15" customHeight="1" thickBot="1" x14ac:dyDescent="0.25">
      <c r="A10" s="569" t="s">
        <v>248</v>
      </c>
      <c r="B10" s="570"/>
      <c r="C10" s="203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2"/>
      <c r="P10" s="433"/>
      <c r="Q10" s="204">
        <f>Tables1_2_3!H100</f>
        <v>91.9</v>
      </c>
    </row>
    <row r="11" spans="1:17" ht="15" customHeight="1" thickBot="1" x14ac:dyDescent="0.3">
      <c r="A11" s="113" t="s">
        <v>260</v>
      </c>
      <c r="B11" s="119"/>
      <c r="C11" s="205">
        <v>76.909613656783463</v>
      </c>
      <c r="D11" s="182">
        <v>80.200201394943505</v>
      </c>
      <c r="E11" s="182">
        <v>78.786089662318474</v>
      </c>
      <c r="F11" s="182">
        <v>79.77605040920038</v>
      </c>
      <c r="G11" s="182">
        <v>79.925676429720696</v>
      </c>
      <c r="H11" s="182">
        <v>81.19541616349575</v>
      </c>
      <c r="I11" s="182">
        <v>81.421157110928121</v>
      </c>
      <c r="J11" s="182">
        <v>82.748998079207936</v>
      </c>
      <c r="K11" s="182">
        <v>83.518181818181816</v>
      </c>
      <c r="L11" s="182">
        <v>84.422417259378676</v>
      </c>
      <c r="M11" s="182">
        <v>83.578301435892797</v>
      </c>
      <c r="N11" s="182">
        <v>83.28587534828965</v>
      </c>
      <c r="O11" s="183">
        <v>83.509778861419903</v>
      </c>
      <c r="P11" s="416">
        <v>83.022781225955157</v>
      </c>
      <c r="Q11" s="184">
        <f>Tables1_2_3!C100</f>
        <v>84.179999999999993</v>
      </c>
    </row>
    <row r="12" spans="1:17" x14ac:dyDescent="0.2">
      <c r="A12" s="1"/>
      <c r="B12" s="1"/>
      <c r="C12" s="1"/>
      <c r="D12" s="1"/>
      <c r="E12" s="1"/>
      <c r="F12" s="1"/>
      <c r="G12" s="22"/>
      <c r="H12" s="22"/>
      <c r="I12" s="22"/>
      <c r="J12" s="22"/>
      <c r="K12" s="1"/>
      <c r="L12" s="1"/>
      <c r="M12" s="1"/>
      <c r="N12" s="1"/>
    </row>
    <row r="13" spans="1:17" ht="21" thickBot="1" x14ac:dyDescent="0.35">
      <c r="A13" s="10" t="s">
        <v>61</v>
      </c>
      <c r="B13" s="10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7" ht="18" thickBot="1" x14ac:dyDescent="0.3">
      <c r="A14" s="109" t="s">
        <v>9</v>
      </c>
      <c r="B14" s="116"/>
      <c r="C14" s="574" t="s">
        <v>44</v>
      </c>
      <c r="D14" s="575"/>
      <c r="E14" s="575"/>
      <c r="F14" s="575"/>
      <c r="G14" s="575"/>
      <c r="H14" s="575"/>
      <c r="I14" s="575"/>
      <c r="J14" s="575"/>
      <c r="K14" s="575"/>
      <c r="L14" s="575"/>
      <c r="M14" s="575"/>
      <c r="N14" s="575"/>
      <c r="O14" s="575"/>
      <c r="P14" s="575"/>
      <c r="Q14" s="576"/>
    </row>
    <row r="15" spans="1:17" ht="15.75" thickBot="1" x14ac:dyDescent="0.3">
      <c r="A15" s="111"/>
      <c r="B15" s="117"/>
      <c r="C15" s="112">
        <v>2000</v>
      </c>
      <c r="D15" s="112">
        <v>2001</v>
      </c>
      <c r="E15" s="112">
        <v>2002</v>
      </c>
      <c r="F15" s="112">
        <v>2003</v>
      </c>
      <c r="G15" s="112">
        <v>2004</v>
      </c>
      <c r="H15" s="112">
        <v>2005</v>
      </c>
      <c r="I15" s="112">
        <v>2006</v>
      </c>
      <c r="J15" s="112">
        <v>2007</v>
      </c>
      <c r="K15" s="112">
        <v>2008</v>
      </c>
      <c r="L15" s="112">
        <v>2009</v>
      </c>
      <c r="M15" s="112">
        <v>2010</v>
      </c>
      <c r="N15" s="112">
        <v>2011</v>
      </c>
      <c r="O15" s="112">
        <v>2012</v>
      </c>
      <c r="P15" s="430">
        <v>2013</v>
      </c>
      <c r="Q15" s="115">
        <v>2014</v>
      </c>
    </row>
    <row r="16" spans="1:17" ht="15" customHeight="1" x14ac:dyDescent="0.2">
      <c r="A16" s="417" t="s">
        <v>244</v>
      </c>
      <c r="B16" s="435"/>
      <c r="C16" s="442"/>
      <c r="D16" s="419"/>
      <c r="E16" s="419">
        <v>80.3</v>
      </c>
      <c r="F16" s="419">
        <v>81.400000000000006</v>
      </c>
      <c r="G16" s="419">
        <v>81.681607843110015</v>
      </c>
      <c r="H16" s="419">
        <v>82.733045210500791</v>
      </c>
      <c r="I16" s="419">
        <v>83.623283578967389</v>
      </c>
      <c r="J16" s="419">
        <v>84.919660976862957</v>
      </c>
      <c r="K16" s="419">
        <v>85.774999999999991</v>
      </c>
      <c r="L16" s="419">
        <v>86.380105177063299</v>
      </c>
      <c r="M16" s="419">
        <v>85.344634966622479</v>
      </c>
      <c r="N16" s="419">
        <v>84.979524498480316</v>
      </c>
      <c r="O16" s="420">
        <v>85.736659965192004</v>
      </c>
      <c r="P16" s="421">
        <v>86.310920119879654</v>
      </c>
      <c r="Q16" s="422">
        <f>Tables1_2_3!D101</f>
        <v>86.5</v>
      </c>
    </row>
    <row r="17" spans="1:17" ht="15" customHeight="1" x14ac:dyDescent="0.2">
      <c r="A17" s="110" t="s">
        <v>10</v>
      </c>
      <c r="B17" s="118"/>
      <c r="C17" s="197">
        <v>85.9</v>
      </c>
      <c r="D17" s="188">
        <v>85.558982266769462</v>
      </c>
      <c r="E17" s="188">
        <v>85.299618463379971</v>
      </c>
      <c r="F17" s="188">
        <v>84.8</v>
      </c>
      <c r="G17" s="188">
        <v>86.442389868697063</v>
      </c>
      <c r="H17" s="188">
        <v>86.238877997285485</v>
      </c>
      <c r="I17" s="188">
        <v>85.763293310463112</v>
      </c>
      <c r="J17" s="188">
        <v>85.842728699871557</v>
      </c>
      <c r="K17" s="188">
        <v>86.8</v>
      </c>
      <c r="L17" s="188">
        <v>86.264680607275864</v>
      </c>
      <c r="M17" s="188">
        <v>85.981626403538613</v>
      </c>
      <c r="N17" s="188">
        <v>85.943084050297813</v>
      </c>
      <c r="O17" s="189">
        <v>86.588356783270953</v>
      </c>
      <c r="P17" s="432">
        <v>86.0063197265751</v>
      </c>
      <c r="Q17" s="198">
        <f>Tables1_2_3!E101</f>
        <v>85.9</v>
      </c>
    </row>
    <row r="18" spans="1:17" ht="15" customHeight="1" x14ac:dyDescent="0.2">
      <c r="A18" s="110" t="s">
        <v>13</v>
      </c>
      <c r="B18" s="118"/>
      <c r="C18" s="197">
        <v>43</v>
      </c>
      <c r="D18" s="188">
        <v>58.61</v>
      </c>
      <c r="E18" s="188">
        <v>61.12</v>
      </c>
      <c r="F18" s="188">
        <v>64.838007078682281</v>
      </c>
      <c r="G18" s="188">
        <v>61.718542165469536</v>
      </c>
      <c r="H18" s="188">
        <v>66.415335463258785</v>
      </c>
      <c r="I18" s="188">
        <v>70.547436215011146</v>
      </c>
      <c r="J18" s="188">
        <v>77.8</v>
      </c>
      <c r="K18" s="201">
        <v>79.099999999999994</v>
      </c>
      <c r="L18" s="201">
        <v>80.7</v>
      </c>
      <c r="M18" s="201">
        <v>84.643274853801159</v>
      </c>
      <c r="N18" s="201">
        <v>84.315084315084306</v>
      </c>
      <c r="O18" s="202">
        <v>85.2</v>
      </c>
      <c r="P18" s="432">
        <v>80.5</v>
      </c>
      <c r="Q18" s="198">
        <f>Tables1_2_3!F101</f>
        <v>77.099999999999994</v>
      </c>
    </row>
    <row r="19" spans="1:17" ht="15" customHeight="1" x14ac:dyDescent="0.2">
      <c r="A19" s="569" t="s">
        <v>12</v>
      </c>
      <c r="B19" s="570"/>
      <c r="C19" s="203"/>
      <c r="D19" s="191"/>
      <c r="E19" s="191">
        <v>81.900000000000006</v>
      </c>
      <c r="F19" s="191">
        <v>80.942562592047125</v>
      </c>
      <c r="G19" s="191">
        <v>82.9</v>
      </c>
      <c r="H19" s="191">
        <v>85</v>
      </c>
      <c r="I19" s="191">
        <v>82.6</v>
      </c>
      <c r="J19" s="191">
        <v>85.1</v>
      </c>
      <c r="K19" s="191">
        <v>82.7</v>
      </c>
      <c r="L19" s="191">
        <v>87.2</v>
      </c>
      <c r="M19" s="191">
        <v>87.5</v>
      </c>
      <c r="N19" s="191">
        <v>88.7</v>
      </c>
      <c r="O19" s="192">
        <v>86</v>
      </c>
      <c r="P19" s="433">
        <v>87.1</v>
      </c>
      <c r="Q19" s="204">
        <f>Tables1_2_3!G101</f>
        <v>88.5</v>
      </c>
    </row>
    <row r="20" spans="1:17" ht="15" customHeight="1" thickBot="1" x14ac:dyDescent="0.25">
      <c r="A20" s="569" t="s">
        <v>248</v>
      </c>
      <c r="B20" s="570"/>
      <c r="C20" s="203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2"/>
      <c r="P20" s="433"/>
      <c r="Q20" s="204">
        <f>Tables1_2_3!H101</f>
        <v>91.9</v>
      </c>
    </row>
    <row r="21" spans="1:17" ht="15" customHeight="1" thickBot="1" x14ac:dyDescent="0.3">
      <c r="A21" s="113" t="s">
        <v>260</v>
      </c>
      <c r="B21" s="119"/>
      <c r="C21" s="205">
        <v>77.25815517571273</v>
      </c>
      <c r="D21" s="182">
        <v>81.468684513136594</v>
      </c>
      <c r="E21" s="182">
        <v>79.286424124981821</v>
      </c>
      <c r="F21" s="182">
        <v>80.249782011499278</v>
      </c>
      <c r="G21" s="182">
        <v>80.516283551846399</v>
      </c>
      <c r="H21" s="182">
        <v>81.854301696254282</v>
      </c>
      <c r="I21" s="182">
        <v>82.626690144681717</v>
      </c>
      <c r="J21" s="182">
        <v>84.372728774070481</v>
      </c>
      <c r="K21" s="182">
        <v>84.981818181818184</v>
      </c>
      <c r="L21" s="182">
        <v>85.927774729434759</v>
      </c>
      <c r="M21" s="182">
        <v>85.534725544574499</v>
      </c>
      <c r="N21" s="182">
        <v>85.344942213929514</v>
      </c>
      <c r="O21" s="183">
        <v>85.789239682255186</v>
      </c>
      <c r="P21" s="416">
        <v>85.826698244146584</v>
      </c>
      <c r="Q21" s="184">
        <f>Tables1_2_3!C101</f>
        <v>85.97999999999999</v>
      </c>
    </row>
    <row r="23" spans="1:17" x14ac:dyDescent="0.2">
      <c r="A23" s="5">
        <v>1</v>
      </c>
      <c r="B23" s="5" t="s">
        <v>42</v>
      </c>
    </row>
    <row r="24" spans="1:17" x14ac:dyDescent="0.2">
      <c r="A24" s="5">
        <v>2</v>
      </c>
      <c r="B24" s="5" t="s">
        <v>76</v>
      </c>
    </row>
    <row r="25" spans="1:17" x14ac:dyDescent="0.2">
      <c r="A25" s="5">
        <v>3</v>
      </c>
      <c r="B25" s="5" t="s">
        <v>50</v>
      </c>
    </row>
    <row r="26" spans="1:17" x14ac:dyDescent="0.2">
      <c r="A26" s="5">
        <v>4</v>
      </c>
      <c r="B26" s="5" t="s">
        <v>140</v>
      </c>
    </row>
    <row r="27" spans="1:17" x14ac:dyDescent="0.2">
      <c r="A27" s="5">
        <v>6</v>
      </c>
      <c r="B27" s="5" t="s">
        <v>51</v>
      </c>
    </row>
    <row r="28" spans="1:17" x14ac:dyDescent="0.2">
      <c r="A28" s="5">
        <v>8</v>
      </c>
      <c r="B28" s="5" t="s">
        <v>6</v>
      </c>
    </row>
    <row r="29" spans="1:17" x14ac:dyDescent="0.2">
      <c r="A29" s="5">
        <v>9</v>
      </c>
      <c r="B29" s="5" t="s">
        <v>259</v>
      </c>
    </row>
  </sheetData>
  <mergeCells count="6">
    <mergeCell ref="A20:B20"/>
    <mergeCell ref="A9:B9"/>
    <mergeCell ref="A19:B19"/>
    <mergeCell ref="C4:Q4"/>
    <mergeCell ref="C14:Q14"/>
    <mergeCell ref="A10:B10"/>
  </mergeCells>
  <phoneticPr fontId="21" type="noConversion"/>
  <pageMargins left="0.35433070866141736" right="0.19685039370078741" top="0.82677165354330717" bottom="0.74803149606299213" header="0.51181102362204722" footer="0.51181102362204722"/>
  <pageSetup paperSize="9" scale="70" orientation="landscape" r:id="rId1"/>
  <headerFooter alignWithMargins="0">
    <oddHeader xml:space="preserve">&amp;L13/03/2013&amp;RUKACR 2013 Report Final </oddHeader>
    <oddFooter>&amp;C&amp;P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C29"/>
  <sheetViews>
    <sheetView showGridLines="0" zoomScale="85" zoomScaleNormal="85" workbookViewId="0">
      <selection activeCell="C16" sqref="C16:Q21"/>
    </sheetView>
  </sheetViews>
  <sheetFormatPr defaultRowHeight="12.75" x14ac:dyDescent="0.2"/>
  <cols>
    <col min="1" max="1" width="2.7109375" customWidth="1"/>
    <col min="2" max="2" width="23.5703125" customWidth="1"/>
  </cols>
  <sheetData>
    <row r="1" spans="1:29" ht="20.25" x14ac:dyDescent="0.3">
      <c r="A1" s="10" t="s">
        <v>227</v>
      </c>
      <c r="C1" s="2" t="s">
        <v>62</v>
      </c>
    </row>
    <row r="2" spans="1:29" ht="20.25" x14ac:dyDescent="0.3">
      <c r="A2" s="10"/>
      <c r="E2" s="33"/>
      <c r="K2" s="286"/>
    </row>
    <row r="3" spans="1:29" ht="21" thickBot="1" x14ac:dyDescent="0.35">
      <c r="A3" s="10" t="s">
        <v>63</v>
      </c>
      <c r="B3" s="10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9" ht="18" customHeight="1" thickBot="1" x14ac:dyDescent="0.3">
      <c r="A4" s="109" t="s">
        <v>9</v>
      </c>
      <c r="B4" s="120"/>
      <c r="C4" s="574" t="s">
        <v>44</v>
      </c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6"/>
    </row>
    <row r="5" spans="1:29" ht="15" customHeight="1" thickBot="1" x14ac:dyDescent="0.3">
      <c r="A5" s="111"/>
      <c r="B5" s="117"/>
      <c r="C5" s="112">
        <v>2000</v>
      </c>
      <c r="D5" s="112">
        <v>2001</v>
      </c>
      <c r="E5" s="112">
        <v>2002</v>
      </c>
      <c r="F5" s="112">
        <v>2003</v>
      </c>
      <c r="G5" s="112">
        <v>2004</v>
      </c>
      <c r="H5" s="112">
        <v>2005</v>
      </c>
      <c r="I5" s="112">
        <v>2006</v>
      </c>
      <c r="J5" s="112">
        <v>2007</v>
      </c>
      <c r="K5" s="112">
        <v>2008</v>
      </c>
      <c r="L5" s="112">
        <v>2009</v>
      </c>
      <c r="M5" s="112">
        <v>2010</v>
      </c>
      <c r="N5" s="112">
        <v>2011</v>
      </c>
      <c r="O5" s="112">
        <v>2012</v>
      </c>
      <c r="P5" s="112">
        <v>2013</v>
      </c>
      <c r="Q5" s="115">
        <v>2014</v>
      </c>
    </row>
    <row r="6" spans="1:29" ht="15" customHeight="1" x14ac:dyDescent="0.25">
      <c r="A6" s="417" t="s">
        <v>252</v>
      </c>
      <c r="B6" s="445"/>
      <c r="C6" s="523"/>
      <c r="D6" s="524"/>
      <c r="E6" s="524">
        <v>0.59</v>
      </c>
      <c r="F6" s="524">
        <v>0.57999999999999996</v>
      </c>
      <c r="G6" s="524">
        <v>0.59015724682332016</v>
      </c>
      <c r="H6" s="524">
        <v>0.56504578646038173</v>
      </c>
      <c r="I6" s="524">
        <v>0.54344449181186283</v>
      </c>
      <c r="J6" s="524">
        <v>0.53852780869949379</v>
      </c>
      <c r="K6" s="524">
        <v>0.53625</v>
      </c>
      <c r="L6" s="524">
        <v>0.52847825573979879</v>
      </c>
      <c r="M6" s="524">
        <v>0.51097284889179906</v>
      </c>
      <c r="N6" s="524">
        <v>0.49332881153772623</v>
      </c>
      <c r="O6" s="525">
        <v>0.49814290529552108</v>
      </c>
      <c r="P6" s="525">
        <v>0.57442950384329483</v>
      </c>
      <c r="Q6" s="526">
        <f>Tables1_2_3!D124</f>
        <v>0.50584965958038075</v>
      </c>
      <c r="AC6" s="18"/>
    </row>
    <row r="7" spans="1:29" ht="15" customHeight="1" x14ac:dyDescent="0.2">
      <c r="A7" s="110" t="s">
        <v>10</v>
      </c>
      <c r="B7" s="118"/>
      <c r="C7" s="527">
        <v>0.621</v>
      </c>
      <c r="D7" s="528">
        <v>0.6143011019968514</v>
      </c>
      <c r="E7" s="528">
        <v>0.58963763509218059</v>
      </c>
      <c r="F7" s="528">
        <v>0.61499999999999999</v>
      </c>
      <c r="G7" s="528">
        <v>0.64327874303765897</v>
      </c>
      <c r="H7" s="528">
        <v>0.61099265576877515</v>
      </c>
      <c r="I7" s="528">
        <v>0.59924326028693042</v>
      </c>
      <c r="J7" s="528">
        <v>0.57695212203594626</v>
      </c>
      <c r="K7" s="528">
        <v>0.6</v>
      </c>
      <c r="L7" s="528">
        <v>0.58179221169748907</v>
      </c>
      <c r="M7" s="528">
        <v>0.56534842693325493</v>
      </c>
      <c r="N7" s="528">
        <v>0.54540299142269799</v>
      </c>
      <c r="O7" s="529">
        <v>0.53374064666712429</v>
      </c>
      <c r="P7" s="529">
        <v>0.5492091995303543</v>
      </c>
      <c r="Q7" s="530">
        <f>Tables1_2_3!E124</f>
        <v>0.54</v>
      </c>
    </row>
    <row r="8" spans="1:29" ht="15" customHeight="1" x14ac:dyDescent="0.2">
      <c r="A8" s="110" t="s">
        <v>13</v>
      </c>
      <c r="B8" s="118"/>
      <c r="C8" s="527">
        <v>0.59799999999999998</v>
      </c>
      <c r="D8" s="528">
        <v>0.60030000000000006</v>
      </c>
      <c r="E8" s="528">
        <v>0.5403</v>
      </c>
      <c r="F8" s="528">
        <v>0.55793772332822866</v>
      </c>
      <c r="G8" s="528">
        <v>0.5569089718402096</v>
      </c>
      <c r="H8" s="528">
        <v>0.52580412866058568</v>
      </c>
      <c r="I8" s="528">
        <v>0.50034168564920278</v>
      </c>
      <c r="J8" s="528">
        <v>0.5</v>
      </c>
      <c r="K8" s="531">
        <v>0.48</v>
      </c>
      <c r="L8" s="531">
        <v>0.49</v>
      </c>
      <c r="M8" s="531">
        <v>0.48429376083188908</v>
      </c>
      <c r="N8" s="531">
        <v>0.48281487926908856</v>
      </c>
      <c r="O8" s="532">
        <v>0.47</v>
      </c>
      <c r="P8" s="532">
        <v>0.49</v>
      </c>
      <c r="Q8" s="530">
        <f>Tables1_2_3!F124</f>
        <v>0.48</v>
      </c>
    </row>
    <row r="9" spans="1:29" ht="15" customHeight="1" x14ac:dyDescent="0.2">
      <c r="A9" s="569" t="s">
        <v>47</v>
      </c>
      <c r="B9" s="570"/>
      <c r="C9" s="533"/>
      <c r="D9" s="534"/>
      <c r="E9" s="534">
        <v>0.61</v>
      </c>
      <c r="F9" s="534">
        <v>0.57292690921009504</v>
      </c>
      <c r="G9" s="534">
        <v>0.56999999999999995</v>
      </c>
      <c r="H9" s="534">
        <v>0.57999999999999996</v>
      </c>
      <c r="I9" s="534">
        <v>0.54</v>
      </c>
      <c r="J9" s="534">
        <v>0.56000000000000005</v>
      </c>
      <c r="K9" s="534">
        <v>0.52</v>
      </c>
      <c r="L9" s="534">
        <v>0.52</v>
      </c>
      <c r="M9" s="534">
        <v>0.5</v>
      </c>
      <c r="N9" s="534">
        <v>0.49</v>
      </c>
      <c r="O9" s="535">
        <v>0.52</v>
      </c>
      <c r="P9" s="535">
        <v>0.5</v>
      </c>
      <c r="Q9" s="536">
        <f>Tables1_2_3!G124</f>
        <v>0.49</v>
      </c>
    </row>
    <row r="10" spans="1:29" ht="15" customHeight="1" thickBot="1" x14ac:dyDescent="0.25">
      <c r="A10" s="569" t="s">
        <v>248</v>
      </c>
      <c r="B10" s="570"/>
      <c r="C10" s="533"/>
      <c r="D10" s="534"/>
      <c r="E10" s="534"/>
      <c r="F10" s="534"/>
      <c r="G10" s="534"/>
      <c r="H10" s="534"/>
      <c r="I10" s="534"/>
      <c r="J10" s="534"/>
      <c r="K10" s="534"/>
      <c r="L10" s="534"/>
      <c r="M10" s="534"/>
      <c r="N10" s="534"/>
      <c r="O10" s="535"/>
      <c r="P10" s="535"/>
      <c r="Q10" s="536">
        <f>Tables1_2_3!H124</f>
        <v>0.42</v>
      </c>
    </row>
    <row r="11" spans="1:29" ht="15" customHeight="1" thickBot="1" x14ac:dyDescent="0.3">
      <c r="A11" s="113" t="s">
        <v>261</v>
      </c>
      <c r="B11" s="119"/>
      <c r="C11" s="537">
        <v>0.63715738993710691</v>
      </c>
      <c r="D11" s="538">
        <v>0.60762952740135123</v>
      </c>
      <c r="E11" s="538">
        <v>0.58683103061040054</v>
      </c>
      <c r="F11" s="538">
        <v>0.58318492113984766</v>
      </c>
      <c r="G11" s="538">
        <v>0.59013357802397926</v>
      </c>
      <c r="H11" s="538">
        <v>0.56685073854773294</v>
      </c>
      <c r="I11" s="538">
        <v>0.54421544768690799</v>
      </c>
      <c r="J11" s="538">
        <v>0.54047041742108159</v>
      </c>
      <c r="K11" s="538">
        <v>0.53545454545454529</v>
      </c>
      <c r="L11" s="538">
        <v>0.52905620523780716</v>
      </c>
      <c r="M11" s="538">
        <v>0.51249317989995791</v>
      </c>
      <c r="N11" s="538">
        <v>0.49680439663578152</v>
      </c>
      <c r="O11" s="539">
        <v>0.50080762627557196</v>
      </c>
      <c r="P11" s="539">
        <v>0.55602157264334184</v>
      </c>
      <c r="Q11" s="540">
        <f>Tables1_2_3!C124</f>
        <v>0.48716993191607616</v>
      </c>
    </row>
    <row r="12" spans="1:29" x14ac:dyDescent="0.2">
      <c r="A12" s="1"/>
      <c r="B12" s="1"/>
      <c r="C12" s="1"/>
      <c r="D12" s="1"/>
      <c r="E12" s="1"/>
      <c r="F12" s="1"/>
      <c r="G12" s="22"/>
      <c r="H12" s="22"/>
      <c r="I12" s="22"/>
      <c r="J12" s="22"/>
      <c r="K12" s="1"/>
      <c r="L12" s="1"/>
      <c r="M12" s="1"/>
      <c r="N12" s="1"/>
    </row>
    <row r="13" spans="1:29" ht="21" thickBot="1" x14ac:dyDescent="0.35">
      <c r="A13" s="10" t="s">
        <v>64</v>
      </c>
      <c r="B13" s="10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29" ht="18" customHeight="1" thickBot="1" x14ac:dyDescent="0.3">
      <c r="A14" s="109" t="s">
        <v>9</v>
      </c>
      <c r="B14" s="116"/>
      <c r="C14" s="574" t="s">
        <v>44</v>
      </c>
      <c r="D14" s="575"/>
      <c r="E14" s="575"/>
      <c r="F14" s="575"/>
      <c r="G14" s="575"/>
      <c r="H14" s="575"/>
      <c r="I14" s="575"/>
      <c r="J14" s="575"/>
      <c r="K14" s="575"/>
      <c r="L14" s="575"/>
      <c r="M14" s="575"/>
      <c r="N14" s="575"/>
      <c r="O14" s="575"/>
      <c r="P14" s="575"/>
      <c r="Q14" s="576"/>
    </row>
    <row r="15" spans="1:29" ht="15" customHeight="1" thickBot="1" x14ac:dyDescent="0.3">
      <c r="A15" s="111"/>
      <c r="B15" s="117"/>
      <c r="C15" s="112">
        <v>2000</v>
      </c>
      <c r="D15" s="112">
        <v>2001</v>
      </c>
      <c r="E15" s="112">
        <v>2002</v>
      </c>
      <c r="F15" s="112">
        <v>2003</v>
      </c>
      <c r="G15" s="112">
        <v>2004</v>
      </c>
      <c r="H15" s="112">
        <v>2005</v>
      </c>
      <c r="I15" s="112">
        <v>2006</v>
      </c>
      <c r="J15" s="112">
        <v>2007</v>
      </c>
      <c r="K15" s="112">
        <v>2008</v>
      </c>
      <c r="L15" s="112">
        <v>2009</v>
      </c>
      <c r="M15" s="112">
        <v>2010</v>
      </c>
      <c r="N15" s="112">
        <v>2011</v>
      </c>
      <c r="O15" s="112">
        <v>2012</v>
      </c>
      <c r="P15" s="444">
        <v>2013</v>
      </c>
      <c r="Q15" s="115">
        <v>2014</v>
      </c>
    </row>
    <row r="16" spans="1:29" ht="15" customHeight="1" x14ac:dyDescent="0.25">
      <c r="A16" s="417" t="s">
        <v>252</v>
      </c>
      <c r="B16" s="445"/>
      <c r="C16" s="523"/>
      <c r="D16" s="524"/>
      <c r="E16" s="524">
        <v>0.54</v>
      </c>
      <c r="F16" s="524">
        <v>0.54</v>
      </c>
      <c r="G16" s="524">
        <v>0.5506110210741636</v>
      </c>
      <c r="H16" s="524">
        <v>0.51181229461609112</v>
      </c>
      <c r="I16" s="524">
        <v>0.50815397127252837</v>
      </c>
      <c r="J16" s="524">
        <v>0.50579647656482785</v>
      </c>
      <c r="K16" s="524">
        <v>0.49625000000000002</v>
      </c>
      <c r="L16" s="524">
        <v>0.49552777941240939</v>
      </c>
      <c r="M16" s="524">
        <v>0.47514963668093857</v>
      </c>
      <c r="N16" s="524">
        <v>0.45952537814645988</v>
      </c>
      <c r="O16" s="525">
        <v>0.46119354394966428</v>
      </c>
      <c r="P16" s="541">
        <v>0.46273272862242215</v>
      </c>
      <c r="Q16" s="526">
        <f>Tables1_2_3!D125</f>
        <v>0.46662817551963048</v>
      </c>
    </row>
    <row r="17" spans="1:17" ht="15" customHeight="1" x14ac:dyDescent="0.2">
      <c r="A17" s="110" t="s">
        <v>10</v>
      </c>
      <c r="B17" s="118"/>
      <c r="C17" s="527">
        <v>0.55799999999999994</v>
      </c>
      <c r="D17" s="528">
        <v>0.561526599845798</v>
      </c>
      <c r="E17" s="528">
        <v>0.54522331113937306</v>
      </c>
      <c r="F17" s="528">
        <v>0.55299999999999994</v>
      </c>
      <c r="G17" s="528">
        <v>0.57485820837541757</v>
      </c>
      <c r="H17" s="528">
        <v>0.54720253355451665</v>
      </c>
      <c r="I17" s="528">
        <v>0.55641733164292639</v>
      </c>
      <c r="J17" s="528">
        <v>0.52497502497502502</v>
      </c>
      <c r="K17" s="528">
        <v>0.54</v>
      </c>
      <c r="L17" s="528">
        <v>0.53444571755943859</v>
      </c>
      <c r="M17" s="528">
        <v>0.51173868662810484</v>
      </c>
      <c r="N17" s="528">
        <v>0.49139642620780938</v>
      </c>
      <c r="O17" s="529">
        <v>0.48373563960242677</v>
      </c>
      <c r="P17" s="542">
        <v>0.47868704456052108</v>
      </c>
      <c r="Q17" s="530">
        <f>Tables1_2_3!E125</f>
        <v>0.5</v>
      </c>
    </row>
    <row r="18" spans="1:17" ht="15" customHeight="1" x14ac:dyDescent="0.2">
      <c r="A18" s="110" t="s">
        <v>13</v>
      </c>
      <c r="B18" s="118"/>
      <c r="C18" s="527">
        <v>0.56899999999999995</v>
      </c>
      <c r="D18" s="528">
        <v>0.56940000000000002</v>
      </c>
      <c r="E18" s="528">
        <v>0.52369999999999994</v>
      </c>
      <c r="F18" s="528">
        <v>0.55622107269262189</v>
      </c>
      <c r="G18" s="528">
        <v>0.53391859537110931</v>
      </c>
      <c r="H18" s="528">
        <v>0.51130990415335464</v>
      </c>
      <c r="I18" s="528">
        <v>0.49393113698290814</v>
      </c>
      <c r="J18" s="528">
        <v>0.5</v>
      </c>
      <c r="K18" s="531">
        <v>0.49</v>
      </c>
      <c r="L18" s="531">
        <v>0.49</v>
      </c>
      <c r="M18" s="531">
        <v>0.47122807017543861</v>
      </c>
      <c r="N18" s="531">
        <v>0.45726495726495725</v>
      </c>
      <c r="O18" s="532">
        <v>0.47</v>
      </c>
      <c r="P18" s="542">
        <v>0.45</v>
      </c>
      <c r="Q18" s="530">
        <f>Tables1_2_3!F125</f>
        <v>0.48</v>
      </c>
    </row>
    <row r="19" spans="1:17" ht="15" customHeight="1" x14ac:dyDescent="0.2">
      <c r="A19" s="569" t="s">
        <v>47</v>
      </c>
      <c r="B19" s="570"/>
      <c r="C19" s="533"/>
      <c r="D19" s="534"/>
      <c r="E19" s="534">
        <v>0.52</v>
      </c>
      <c r="F19" s="534">
        <v>0.52518409425625923</v>
      </c>
      <c r="G19" s="534">
        <v>0.5</v>
      </c>
      <c r="H19" s="534">
        <v>0.53</v>
      </c>
      <c r="I19" s="534">
        <v>0.49</v>
      </c>
      <c r="J19" s="534">
        <v>0.52</v>
      </c>
      <c r="K19" s="534">
        <v>0.5</v>
      </c>
      <c r="L19" s="534">
        <v>0.48</v>
      </c>
      <c r="M19" s="534">
        <v>0.46</v>
      </c>
      <c r="N19" s="534">
        <v>0.46</v>
      </c>
      <c r="O19" s="535">
        <v>0.48</v>
      </c>
      <c r="P19" s="543">
        <v>0.46</v>
      </c>
      <c r="Q19" s="536">
        <f>Tables1_2_3!G125</f>
        <v>0.45</v>
      </c>
    </row>
    <row r="20" spans="1:17" ht="15" customHeight="1" thickBot="1" x14ac:dyDescent="0.25">
      <c r="A20" s="569" t="s">
        <v>248</v>
      </c>
      <c r="B20" s="570"/>
      <c r="C20" s="533"/>
      <c r="D20" s="534"/>
      <c r="E20" s="534"/>
      <c r="F20" s="534"/>
      <c r="G20" s="534"/>
      <c r="H20" s="534"/>
      <c r="I20" s="534"/>
      <c r="J20" s="534"/>
      <c r="K20" s="534"/>
      <c r="L20" s="534"/>
      <c r="M20" s="534"/>
      <c r="N20" s="534"/>
      <c r="O20" s="535"/>
      <c r="P20" s="535"/>
      <c r="Q20" s="536">
        <f>Tables1_2_3!H125</f>
        <v>0.43</v>
      </c>
    </row>
    <row r="21" spans="1:17" ht="15" customHeight="1" thickBot="1" x14ac:dyDescent="0.3">
      <c r="A21" s="113" t="s">
        <v>261</v>
      </c>
      <c r="B21" s="119"/>
      <c r="C21" s="537">
        <v>0.57416814475838185</v>
      </c>
      <c r="D21" s="538">
        <v>0.55124158565702597</v>
      </c>
      <c r="E21" s="538">
        <v>0.54143866116560924</v>
      </c>
      <c r="F21" s="538">
        <v>0.54236690608626181</v>
      </c>
      <c r="G21" s="538">
        <v>0.54702299945116661</v>
      </c>
      <c r="H21" s="538">
        <v>0.51623525743772436</v>
      </c>
      <c r="I21" s="538">
        <v>0.50947785083988251</v>
      </c>
      <c r="J21" s="538">
        <v>0.50830425795396794</v>
      </c>
      <c r="K21" s="538">
        <v>0.5</v>
      </c>
      <c r="L21" s="538">
        <v>0.49715163207806495</v>
      </c>
      <c r="M21" s="538">
        <v>0.4767421682046411</v>
      </c>
      <c r="N21" s="538">
        <v>0.46226040078585873</v>
      </c>
      <c r="O21" s="539">
        <v>0.46575309010906724</v>
      </c>
      <c r="P21" s="544">
        <v>0.46277717032180893</v>
      </c>
      <c r="Q21" s="540">
        <f>Tables1_2_3!C125</f>
        <v>0.46532563510392605</v>
      </c>
    </row>
    <row r="23" spans="1:17" x14ac:dyDescent="0.2">
      <c r="A23" s="5">
        <v>1</v>
      </c>
      <c r="B23" s="5" t="s">
        <v>42</v>
      </c>
    </row>
    <row r="24" spans="1:17" x14ac:dyDescent="0.2">
      <c r="A24" s="5">
        <v>2</v>
      </c>
      <c r="B24" s="5" t="s">
        <v>228</v>
      </c>
    </row>
    <row r="25" spans="1:17" x14ac:dyDescent="0.2">
      <c r="A25" s="5">
        <v>3</v>
      </c>
      <c r="B25" s="5" t="s">
        <v>76</v>
      </c>
    </row>
    <row r="26" spans="1:17" x14ac:dyDescent="0.2">
      <c r="A26" s="5">
        <v>4</v>
      </c>
      <c r="B26" s="5" t="s">
        <v>48</v>
      </c>
    </row>
    <row r="27" spans="1:17" x14ac:dyDescent="0.2">
      <c r="A27" s="5">
        <v>5</v>
      </c>
      <c r="B27" s="5" t="s">
        <v>50</v>
      </c>
    </row>
    <row r="28" spans="1:17" x14ac:dyDescent="0.2">
      <c r="A28" s="5">
        <v>9</v>
      </c>
      <c r="B28" s="5" t="s">
        <v>6</v>
      </c>
    </row>
    <row r="29" spans="1:17" x14ac:dyDescent="0.2">
      <c r="A29" s="5">
        <v>10</v>
      </c>
      <c r="B29" s="5" t="s">
        <v>259</v>
      </c>
    </row>
  </sheetData>
  <mergeCells count="6">
    <mergeCell ref="A20:B20"/>
    <mergeCell ref="A9:B9"/>
    <mergeCell ref="A19:B19"/>
    <mergeCell ref="C4:Q4"/>
    <mergeCell ref="C14:Q14"/>
    <mergeCell ref="A10:B10"/>
  </mergeCells>
  <phoneticPr fontId="21" type="noConversion"/>
  <pageMargins left="0.35433070866141736" right="0.19685039370078741" top="0.82677165354330717" bottom="0.74803149606299213" header="0.51181102362204722" footer="0.51181102362204722"/>
  <pageSetup paperSize="9" scale="70" orientation="landscape" r:id="rId1"/>
  <headerFooter alignWithMargins="0">
    <oddHeader xml:space="preserve">&amp;L13/03/2013&amp;RUKACR 2013 Report Final </oddHeader>
    <oddFooter>&amp;C&amp;P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29"/>
  <sheetViews>
    <sheetView showGridLines="0" zoomScale="85" zoomScaleNormal="85" workbookViewId="0"/>
  </sheetViews>
  <sheetFormatPr defaultRowHeight="12.75" x14ac:dyDescent="0.2"/>
  <cols>
    <col min="1" max="1" width="2.5703125" customWidth="1"/>
    <col min="2" max="2" width="29.140625" customWidth="1"/>
    <col min="3" max="14" width="9.28515625" customWidth="1"/>
    <col min="16" max="16" width="9.7109375" bestFit="1" customWidth="1"/>
    <col min="17" max="17" width="9.5703125" style="1" customWidth="1"/>
  </cols>
  <sheetData>
    <row r="1" spans="1:17" ht="20.25" x14ac:dyDescent="0.3">
      <c r="A1" s="10" t="s">
        <v>123</v>
      </c>
      <c r="C1" s="10" t="s">
        <v>65</v>
      </c>
    </row>
    <row r="2" spans="1:17" ht="12" customHeight="1" x14ac:dyDescent="0.3">
      <c r="A2" s="10"/>
    </row>
    <row r="3" spans="1:17" ht="23.25" x14ac:dyDescent="0.3">
      <c r="A3" s="10" t="s">
        <v>250</v>
      </c>
      <c r="G3" s="33"/>
    </row>
    <row r="4" spans="1:17" x14ac:dyDescent="0.2">
      <c r="A4" s="11" t="s">
        <v>20</v>
      </c>
    </row>
    <row r="5" spans="1:17" ht="13.5" thickBot="1" x14ac:dyDescent="0.25">
      <c r="C5" s="1"/>
      <c r="D5" s="1"/>
      <c r="E5" s="1"/>
      <c r="F5" s="1"/>
      <c r="G5" s="1"/>
      <c r="H5" s="1"/>
      <c r="I5" s="1"/>
      <c r="J5" s="1"/>
      <c r="K5" s="1"/>
      <c r="L5" s="1"/>
    </row>
    <row r="6" spans="1:17" ht="26.25" customHeight="1" thickBot="1" x14ac:dyDescent="0.3">
      <c r="B6" s="120" t="s">
        <v>2</v>
      </c>
      <c r="C6" s="574" t="s">
        <v>43</v>
      </c>
      <c r="D6" s="575"/>
      <c r="E6" s="575"/>
      <c r="F6" s="575"/>
      <c r="G6" s="575"/>
      <c r="H6" s="575"/>
      <c r="I6" s="575"/>
      <c r="J6" s="575"/>
      <c r="K6" s="575"/>
      <c r="L6" s="575"/>
      <c r="M6" s="575"/>
      <c r="N6" s="575"/>
      <c r="O6" s="575"/>
      <c r="P6" s="575"/>
      <c r="Q6" s="576"/>
    </row>
    <row r="7" spans="1:17" ht="15.75" thickBot="1" x14ac:dyDescent="0.3">
      <c r="B7" s="121"/>
      <c r="C7" s="112">
        <v>2000</v>
      </c>
      <c r="D7" s="112">
        <v>2001</v>
      </c>
      <c r="E7" s="112">
        <v>2002</v>
      </c>
      <c r="F7" s="112">
        <v>2003</v>
      </c>
      <c r="G7" s="112">
        <v>2004</v>
      </c>
      <c r="H7" s="112">
        <v>2005</v>
      </c>
      <c r="I7" s="112">
        <v>2006</v>
      </c>
      <c r="J7" s="112">
        <v>2007</v>
      </c>
      <c r="K7" s="112">
        <v>2008</v>
      </c>
      <c r="L7" s="112">
        <v>2009</v>
      </c>
      <c r="M7" s="112">
        <v>2010</v>
      </c>
      <c r="N7" s="112">
        <v>2011</v>
      </c>
      <c r="O7" s="112">
        <v>2012</v>
      </c>
      <c r="P7" s="439">
        <v>2013</v>
      </c>
      <c r="Q7" s="115">
        <v>2014</v>
      </c>
    </row>
    <row r="8" spans="1:17" ht="14.25" x14ac:dyDescent="0.2">
      <c r="B8" s="122" t="s">
        <v>142</v>
      </c>
      <c r="C8" s="195">
        <v>99.998333333333335</v>
      </c>
      <c r="D8" s="185">
        <v>99.99884851070432</v>
      </c>
      <c r="E8" s="185">
        <v>99.945454545454552</v>
      </c>
      <c r="F8" s="185">
        <v>99.935062846568869</v>
      </c>
      <c r="G8" s="185">
        <v>99.982329317269077</v>
      </c>
      <c r="H8" s="185">
        <v>100</v>
      </c>
      <c r="I8" s="185">
        <v>99.998254920577153</v>
      </c>
      <c r="J8" s="185">
        <v>99.998332371667644</v>
      </c>
      <c r="K8" s="185">
        <v>99.996928862211703</v>
      </c>
      <c r="L8" s="185">
        <v>100</v>
      </c>
      <c r="M8" s="185">
        <v>100</v>
      </c>
      <c r="N8" s="185">
        <v>100</v>
      </c>
      <c r="O8" s="186">
        <v>99.999830516805105</v>
      </c>
      <c r="P8" s="446">
        <v>100</v>
      </c>
      <c r="Q8" s="206">
        <f>Tables1_2_3!C127</f>
        <v>100</v>
      </c>
    </row>
    <row r="9" spans="1:17" ht="14.25" x14ac:dyDescent="0.2">
      <c r="B9" s="123" t="s">
        <v>21</v>
      </c>
      <c r="C9" s="197">
        <v>99.96262754349749</v>
      </c>
      <c r="D9" s="188">
        <v>99.712016889128876</v>
      </c>
      <c r="E9" s="188">
        <v>99.630706602755978</v>
      </c>
      <c r="F9" s="188">
        <v>96.331621421106959</v>
      </c>
      <c r="G9" s="188">
        <v>99.701820762796942</v>
      </c>
      <c r="H9" s="188">
        <v>99.783034770614265</v>
      </c>
      <c r="I9" s="188">
        <v>99.84702566848101</v>
      </c>
      <c r="J9" s="188">
        <v>99.80830616060156</v>
      </c>
      <c r="K9" s="188">
        <v>99.915101263604981</v>
      </c>
      <c r="L9" s="188">
        <v>99.88987792514844</v>
      </c>
      <c r="M9" s="188">
        <v>99.809692493326324</v>
      </c>
      <c r="N9" s="188">
        <v>99.906961965184294</v>
      </c>
      <c r="O9" s="189">
        <v>99.932479290680305</v>
      </c>
      <c r="P9" s="447">
        <v>99.945253637578077</v>
      </c>
      <c r="Q9" s="207">
        <f>Tables1_2_3!C128</f>
        <v>99.72</v>
      </c>
    </row>
    <row r="10" spans="1:17" ht="14.25" x14ac:dyDescent="0.2">
      <c r="B10" s="123" t="s">
        <v>23</v>
      </c>
      <c r="C10" s="197">
        <v>100</v>
      </c>
      <c r="D10" s="188">
        <v>99.999515203226807</v>
      </c>
      <c r="E10" s="188">
        <v>99.998691243866602</v>
      </c>
      <c r="F10" s="188">
        <v>99.997257873763886</v>
      </c>
      <c r="G10" s="188">
        <v>100</v>
      </c>
      <c r="H10" s="188">
        <v>99.991666666666674</v>
      </c>
      <c r="I10" s="188">
        <v>99.998084364583733</v>
      </c>
      <c r="J10" s="188">
        <v>99.997848292515343</v>
      </c>
      <c r="K10" s="188">
        <v>99.981818181818184</v>
      </c>
      <c r="L10" s="188">
        <v>99.99454545454546</v>
      </c>
      <c r="M10" s="188">
        <v>100</v>
      </c>
      <c r="N10" s="188">
        <v>100</v>
      </c>
      <c r="O10" s="189">
        <v>100</v>
      </c>
      <c r="P10" s="447">
        <v>100</v>
      </c>
      <c r="Q10" s="207">
        <f>Tables1_2_3!C129</f>
        <v>100</v>
      </c>
    </row>
    <row r="11" spans="1:17" ht="14.25" x14ac:dyDescent="0.2">
      <c r="B11" s="123" t="s">
        <v>33</v>
      </c>
      <c r="C11" s="197"/>
      <c r="D11" s="188"/>
      <c r="E11" s="188"/>
      <c r="F11" s="188"/>
      <c r="G11" s="188"/>
      <c r="H11" s="188"/>
      <c r="I11" s="188">
        <v>27.54299752993494</v>
      </c>
      <c r="J11" s="188">
        <v>38.439489133043502</v>
      </c>
      <c r="K11" s="188">
        <v>50.221026180160841</v>
      </c>
      <c r="L11" s="188">
        <v>50.028993682091112</v>
      </c>
      <c r="M11" s="188">
        <v>42.721997658847208</v>
      </c>
      <c r="N11" s="188">
        <v>54.248876952901519</v>
      </c>
      <c r="O11" s="189">
        <v>58.498825243568085</v>
      </c>
      <c r="P11" s="447">
        <v>49.998593738528143</v>
      </c>
      <c r="Q11" s="207">
        <f>Tables1_2_3!C130</f>
        <v>36.439739521744841</v>
      </c>
    </row>
    <row r="12" spans="1:17" ht="14.25" x14ac:dyDescent="0.2">
      <c r="B12" s="123" t="s">
        <v>26</v>
      </c>
      <c r="C12" s="197">
        <v>99.945544736430477</v>
      </c>
      <c r="D12" s="188">
        <v>99.861374798953364</v>
      </c>
      <c r="E12" s="188">
        <v>99.974545454545463</v>
      </c>
      <c r="F12" s="188">
        <v>99.962068722651793</v>
      </c>
      <c r="G12" s="188">
        <v>99.969612957945856</v>
      </c>
      <c r="H12" s="188">
        <v>99.981189513659203</v>
      </c>
      <c r="I12" s="188">
        <v>99.988070320554314</v>
      </c>
      <c r="J12" s="188">
        <v>99.970974523553778</v>
      </c>
      <c r="K12" s="188">
        <v>99.992046448739359</v>
      </c>
      <c r="L12" s="188">
        <v>100</v>
      </c>
      <c r="M12" s="188">
        <v>100</v>
      </c>
      <c r="N12" s="188">
        <v>100</v>
      </c>
      <c r="O12" s="189">
        <v>100</v>
      </c>
      <c r="P12" s="447">
        <v>100</v>
      </c>
      <c r="Q12" s="207">
        <f>Tables1_2_3!C131</f>
        <v>99.94</v>
      </c>
    </row>
    <row r="13" spans="1:17" ht="14.25" x14ac:dyDescent="0.2">
      <c r="B13" s="123" t="s">
        <v>22</v>
      </c>
      <c r="C13" s="197">
        <v>99.691666666666677</v>
      </c>
      <c r="D13" s="188">
        <v>99.385715632171141</v>
      </c>
      <c r="E13" s="188">
        <v>99.480821818181809</v>
      </c>
      <c r="F13" s="188">
        <v>99.5</v>
      </c>
      <c r="G13" s="188">
        <v>99.566183409634178</v>
      </c>
      <c r="H13" s="188">
        <v>98.865381405275002</v>
      </c>
      <c r="I13" s="188">
        <v>99.791623335656823</v>
      </c>
      <c r="J13" s="188">
        <v>99.660342174827292</v>
      </c>
      <c r="K13" s="188">
        <v>99.790716556248029</v>
      </c>
      <c r="L13" s="188">
        <v>99.876050363510103</v>
      </c>
      <c r="M13" s="188">
        <v>99.829819261235301</v>
      </c>
      <c r="N13" s="188">
        <v>99.799090909090907</v>
      </c>
      <c r="O13" s="189">
        <v>99.901408734266127</v>
      </c>
      <c r="P13" s="447">
        <v>99.948181818181823</v>
      </c>
      <c r="Q13" s="207">
        <f>Tables1_2_3!C132</f>
        <v>99.775000000000006</v>
      </c>
    </row>
    <row r="14" spans="1:17" ht="14.25" x14ac:dyDescent="0.2">
      <c r="B14" s="123" t="s">
        <v>24</v>
      </c>
      <c r="C14" s="197">
        <v>99.951535327719341</v>
      </c>
      <c r="D14" s="188">
        <v>99.973819035060515</v>
      </c>
      <c r="E14" s="188">
        <v>99.990909090909099</v>
      </c>
      <c r="F14" s="188">
        <v>99.993243330743326</v>
      </c>
      <c r="G14" s="188">
        <v>100</v>
      </c>
      <c r="H14" s="188">
        <v>100</v>
      </c>
      <c r="I14" s="188">
        <v>99.991666666666674</v>
      </c>
      <c r="J14" s="188">
        <v>100</v>
      </c>
      <c r="K14" s="188">
        <v>100</v>
      </c>
      <c r="L14" s="188">
        <v>100</v>
      </c>
      <c r="M14" s="188">
        <v>100</v>
      </c>
      <c r="N14" s="188">
        <v>100</v>
      </c>
      <c r="O14" s="189">
        <v>100</v>
      </c>
      <c r="P14" s="447">
        <v>100</v>
      </c>
      <c r="Q14" s="207">
        <f>Tables1_2_3!C133</f>
        <v>100</v>
      </c>
    </row>
    <row r="15" spans="1:17" ht="14.25" x14ac:dyDescent="0.2">
      <c r="B15" s="123" t="s">
        <v>143</v>
      </c>
      <c r="C15" s="197">
        <v>56.04579040925325</v>
      </c>
      <c r="D15" s="188">
        <v>71.155029601571556</v>
      </c>
      <c r="E15" s="188">
        <v>76.113057968132935</v>
      </c>
      <c r="F15" s="188">
        <v>70.324880757893311</v>
      </c>
      <c r="G15" s="188">
        <v>88.699062402836603</v>
      </c>
      <c r="H15" s="188">
        <v>92.478212148440434</v>
      </c>
      <c r="I15" s="188">
        <v>94.187706863248664</v>
      </c>
      <c r="J15" s="188">
        <v>95.421387932908416</v>
      </c>
      <c r="K15" s="188">
        <v>96.751912156501987</v>
      </c>
      <c r="L15" s="188">
        <v>99.01412754982853</v>
      </c>
      <c r="M15" s="188">
        <v>99.510681922452235</v>
      </c>
      <c r="N15" s="188">
        <v>99.666019886297548</v>
      </c>
      <c r="O15" s="189">
        <v>99.67050408603501</v>
      </c>
      <c r="P15" s="447">
        <v>99.790986230314047</v>
      </c>
      <c r="Q15" s="207">
        <f>Tables1_2_3!C134</f>
        <v>99.907521219495536</v>
      </c>
    </row>
    <row r="16" spans="1:17" ht="14.25" x14ac:dyDescent="0.2">
      <c r="B16" s="123" t="s">
        <v>71</v>
      </c>
      <c r="C16" s="197"/>
      <c r="D16" s="188"/>
      <c r="E16" s="188">
        <v>79.705626405495821</v>
      </c>
      <c r="F16" s="188">
        <v>82.648596700742374</v>
      </c>
      <c r="G16" s="188">
        <v>95.938062677231471</v>
      </c>
      <c r="H16" s="188">
        <v>98.611849398495636</v>
      </c>
      <c r="I16" s="188">
        <v>98.414970900429296</v>
      </c>
      <c r="J16" s="188">
        <v>99.127846882269381</v>
      </c>
      <c r="K16" s="188">
        <v>98.987499999999997</v>
      </c>
      <c r="L16" s="188">
        <v>99.552038342211333</v>
      </c>
      <c r="M16" s="188">
        <v>99.694244521630822</v>
      </c>
      <c r="N16" s="188">
        <v>99.826834005876336</v>
      </c>
      <c r="O16" s="189">
        <v>99.8</v>
      </c>
      <c r="P16" s="447">
        <v>99.891357817498857</v>
      </c>
      <c r="Q16" s="207">
        <f>Tables1_2_3!D134</f>
        <v>99.859939036437012</v>
      </c>
    </row>
    <row r="17" spans="1:17" ht="14.25" x14ac:dyDescent="0.2">
      <c r="B17" s="123" t="s">
        <v>25</v>
      </c>
      <c r="C17" s="197">
        <v>99.412914768941747</v>
      </c>
      <c r="D17" s="188">
        <v>99.781818181818167</v>
      </c>
      <c r="E17" s="188">
        <v>99.736363636363635</v>
      </c>
      <c r="F17" s="188">
        <v>99.758333333333326</v>
      </c>
      <c r="G17" s="188">
        <v>99.816666666666663</v>
      </c>
      <c r="H17" s="188">
        <v>99.825000000000003</v>
      </c>
      <c r="I17" s="188">
        <v>99.775000000000006</v>
      </c>
      <c r="J17" s="188">
        <v>99.713624132653962</v>
      </c>
      <c r="K17" s="188">
        <v>99.713297015264459</v>
      </c>
      <c r="L17" s="188">
        <v>99.644431260233034</v>
      </c>
      <c r="M17" s="188">
        <v>99.781598751654244</v>
      </c>
      <c r="N17" s="188">
        <v>99.847071213015752</v>
      </c>
      <c r="O17" s="189">
        <v>99.878819024149664</v>
      </c>
      <c r="P17" s="447">
        <v>99.906125145123866</v>
      </c>
      <c r="Q17" s="207">
        <f>Tables1_2_3!C135</f>
        <v>100</v>
      </c>
    </row>
    <row r="18" spans="1:17" ht="14.25" x14ac:dyDescent="0.2">
      <c r="B18" s="123" t="s">
        <v>4</v>
      </c>
      <c r="C18" s="197">
        <v>94.373004112192405</v>
      </c>
      <c r="D18" s="188">
        <v>94.489178073336973</v>
      </c>
      <c r="E18" s="188">
        <v>94.698704261395918</v>
      </c>
      <c r="F18" s="188">
        <v>94.431532478263378</v>
      </c>
      <c r="G18" s="188">
        <v>95.093369895997213</v>
      </c>
      <c r="H18" s="188">
        <v>95.003653005605472</v>
      </c>
      <c r="I18" s="188">
        <v>95.604227274034145</v>
      </c>
      <c r="J18" s="188">
        <v>96.131545420891385</v>
      </c>
      <c r="K18" s="188">
        <v>96.199108808297083</v>
      </c>
      <c r="L18" s="188">
        <v>96.387149214955429</v>
      </c>
      <c r="M18" s="188">
        <v>96.373161869043713</v>
      </c>
      <c r="N18" s="188">
        <v>96.677265100901423</v>
      </c>
      <c r="O18" s="189">
        <v>96.89552437935582</v>
      </c>
      <c r="P18" s="447">
        <v>96.936892449660931</v>
      </c>
      <c r="Q18" s="207">
        <f>Tables1_2_3!C136</f>
        <v>97.186297726974118</v>
      </c>
    </row>
    <row r="19" spans="1:17" ht="14.25" x14ac:dyDescent="0.2">
      <c r="B19" s="123" t="s">
        <v>27</v>
      </c>
      <c r="C19" s="197">
        <v>82.148476113240932</v>
      </c>
      <c r="D19" s="188">
        <v>82.084115617000435</v>
      </c>
      <c r="E19" s="188">
        <v>82.954935034503777</v>
      </c>
      <c r="F19" s="188">
        <v>83.954258605522412</v>
      </c>
      <c r="G19" s="188">
        <v>84.564094172790007</v>
      </c>
      <c r="H19" s="188">
        <v>86.755821744640286</v>
      </c>
      <c r="I19" s="188">
        <v>87.736913531486039</v>
      </c>
      <c r="J19" s="188">
        <v>88.555810387537761</v>
      </c>
      <c r="K19" s="188">
        <v>87.423886120403836</v>
      </c>
      <c r="L19" s="188">
        <v>88.422125975371046</v>
      </c>
      <c r="M19" s="188">
        <v>86.864786810700849</v>
      </c>
      <c r="N19" s="188">
        <v>86.411672707228703</v>
      </c>
      <c r="O19" s="189">
        <v>87.703076950360284</v>
      </c>
      <c r="P19" s="447">
        <v>88.038164571426421</v>
      </c>
      <c r="Q19" s="207">
        <f>Tables1_2_3!C137</f>
        <v>88.943745105767974</v>
      </c>
    </row>
    <row r="20" spans="1:17" ht="14.25" x14ac:dyDescent="0.2">
      <c r="B20" s="123" t="s">
        <v>28</v>
      </c>
      <c r="C20" s="197">
        <v>98.497542514499159</v>
      </c>
      <c r="D20" s="188">
        <v>99.661016366739062</v>
      </c>
      <c r="E20" s="188">
        <v>99.618334469301374</v>
      </c>
      <c r="F20" s="188">
        <v>97.766751502551884</v>
      </c>
      <c r="G20" s="188">
        <v>98.388807378773251</v>
      </c>
      <c r="H20" s="188">
        <v>99.044100609665065</v>
      </c>
      <c r="I20" s="188">
        <v>99.663793078542582</v>
      </c>
      <c r="J20" s="188">
        <v>99.93234799423648</v>
      </c>
      <c r="K20" s="188">
        <v>99.930748827606195</v>
      </c>
      <c r="L20" s="188">
        <v>99.833181274830494</v>
      </c>
      <c r="M20" s="188">
        <v>99.411740249421442</v>
      </c>
      <c r="N20" s="188">
        <v>99.762801151278055</v>
      </c>
      <c r="O20" s="189">
        <v>99.770791654936474</v>
      </c>
      <c r="P20" s="447">
        <v>99.810986683822009</v>
      </c>
      <c r="Q20" s="207">
        <f>Tables1_2_3!C138</f>
        <v>99.994</v>
      </c>
    </row>
    <row r="21" spans="1:17" ht="15" thickBot="1" x14ac:dyDescent="0.25">
      <c r="B21" s="124" t="s">
        <v>5</v>
      </c>
      <c r="C21" s="208">
        <v>94.483765850781495</v>
      </c>
      <c r="D21" s="194">
        <v>94.94439299282763</v>
      </c>
      <c r="E21" s="194">
        <v>93.132112626351457</v>
      </c>
      <c r="F21" s="194">
        <v>94.054709842144632</v>
      </c>
      <c r="G21" s="194">
        <v>94.354582677430713</v>
      </c>
      <c r="H21" s="194">
        <v>95.848076060502009</v>
      </c>
      <c r="I21" s="194">
        <v>96.490136147292432</v>
      </c>
      <c r="J21" s="194">
        <v>97.466312749018414</v>
      </c>
      <c r="K21" s="194">
        <v>97.743109808053518</v>
      </c>
      <c r="L21" s="194">
        <v>98.611181680330219</v>
      </c>
      <c r="M21" s="194">
        <v>98.846423245821413</v>
      </c>
      <c r="N21" s="194">
        <v>98.685701173008837</v>
      </c>
      <c r="O21" s="209">
        <v>98.484046865674131</v>
      </c>
      <c r="P21" s="448">
        <v>98.552450402148096</v>
      </c>
      <c r="Q21" s="210">
        <f>Tables1_2_3!C139</f>
        <v>97.266466692944419</v>
      </c>
    </row>
    <row r="22" spans="1:17" ht="12.75" customHeight="1" x14ac:dyDescent="0.2">
      <c r="B22" s="25"/>
      <c r="C22" s="17"/>
      <c r="D22" s="17"/>
      <c r="E22" s="17"/>
      <c r="F22" s="17"/>
      <c r="G22" s="17"/>
      <c r="H22" s="17"/>
      <c r="I22" s="17"/>
      <c r="J22" s="17"/>
      <c r="K22" s="17"/>
    </row>
    <row r="23" spans="1:17" ht="12.75" customHeight="1" x14ac:dyDescent="0.2">
      <c r="A23" s="5">
        <v>1</v>
      </c>
      <c r="B23" s="5" t="s">
        <v>251</v>
      </c>
    </row>
    <row r="24" spans="1:17" ht="12.75" customHeight="1" x14ac:dyDescent="0.2">
      <c r="A24" s="5">
        <v>2</v>
      </c>
      <c r="B24" s="5" t="s">
        <v>3</v>
      </c>
    </row>
    <row r="25" spans="1:17" ht="12.75" customHeight="1" x14ac:dyDescent="0.2">
      <c r="A25" s="5">
        <v>3</v>
      </c>
      <c r="B25" s="5" t="s">
        <v>77</v>
      </c>
    </row>
    <row r="29" spans="1:17" ht="14.25" customHeight="1" x14ac:dyDescent="0.2"/>
  </sheetData>
  <mergeCells count="1">
    <mergeCell ref="C6:Q6"/>
  </mergeCells>
  <phoneticPr fontId="21" type="noConversion"/>
  <pageMargins left="0.35433070866141736" right="0.19685039370078741" top="0.82677165354330717" bottom="0.74803149606299213" header="0.51181102362204722" footer="0.51181102362204722"/>
  <pageSetup paperSize="9" scale="70" orientation="landscape" r:id="rId1"/>
  <headerFooter alignWithMargins="0">
    <oddHeader xml:space="preserve">&amp;L13/03/2013&amp;RUKACR 2013 Report Final </oddHead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Table 1</vt:lpstr>
      <vt:lpstr>Tables1_2_3</vt:lpstr>
      <vt:lpstr>Table 3H</vt:lpstr>
      <vt:lpstr>Table 4</vt:lpstr>
      <vt:lpstr>Table 5</vt:lpstr>
      <vt:lpstr>Table 6</vt:lpstr>
      <vt:lpstr>Table 7</vt:lpstr>
      <vt:lpstr>Table 8</vt:lpstr>
      <vt:lpstr>Table 9a</vt:lpstr>
      <vt:lpstr>Table 9b</vt:lpstr>
      <vt:lpstr>England_T1</vt:lpstr>
      <vt:lpstr>Ireland_T1</vt:lpstr>
      <vt:lpstr>NICR_T1</vt:lpstr>
      <vt:lpstr>'Table 5'!Print_Area</vt:lpstr>
      <vt:lpstr>'Table 6'!Print_Area</vt:lpstr>
      <vt:lpstr>'Table 7'!Print_Area</vt:lpstr>
      <vt:lpstr>'Table 8'!Print_Area</vt:lpstr>
      <vt:lpstr>Tables1_2_3!Print_Area</vt:lpstr>
      <vt:lpstr>'Table 3H'!Print_Titles</vt:lpstr>
      <vt:lpstr>Tables1_2_3!Print_Titles</vt:lpstr>
      <vt:lpstr>Scotland_T1</vt:lpstr>
      <vt:lpstr>Wales_T1</vt:lpstr>
    </vt:vector>
  </TitlesOfParts>
  <Company>CSA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NHSmail - Read</dc:title>
  <dc:creator>Dianes</dc:creator>
  <cp:lastModifiedBy>Administrator</cp:lastModifiedBy>
  <cp:lastPrinted>2014-03-11T13:48:07Z</cp:lastPrinted>
  <dcterms:created xsi:type="dcterms:W3CDTF">2000-08-22T11:31:50Z</dcterms:created>
  <dcterms:modified xsi:type="dcterms:W3CDTF">2014-05-16T14:56:24Z</dcterms:modified>
</cp:coreProperties>
</file>